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" yWindow="4728" windowWidth="22992" windowHeight="4956" tabRatio="827" firstSheet="1" activeTab="1"/>
  </bookViews>
  <sheets>
    <sheet name="1 день" sheetId="6" r:id="rId1"/>
    <sheet name="2 день" sheetId="10" r:id="rId2"/>
    <sheet name="3 день" sheetId="11" r:id="rId3"/>
    <sheet name="4 день" sheetId="13" r:id="rId4"/>
    <sheet name="5 день" sheetId="14" r:id="rId5"/>
    <sheet name="6 день " sheetId="16" r:id="rId6"/>
    <sheet name="7  день" sheetId="17" r:id="rId7"/>
    <sheet name="8 день" sheetId="18" r:id="rId8"/>
    <sheet name="9 день" sheetId="19" r:id="rId9"/>
    <sheet name="10 день" sheetId="20" r:id="rId10"/>
    <sheet name="11 день" sheetId="22" r:id="rId11"/>
    <sheet name="12 день" sheetId="23" r:id="rId12"/>
    <sheet name="13 день" sheetId="24" r:id="rId13"/>
    <sheet name="14 день" sheetId="25" r:id="rId14"/>
    <sheet name="15 день" sheetId="26" r:id="rId15"/>
    <sheet name="16 день " sheetId="28" r:id="rId16"/>
    <sheet name="17 день" sheetId="29" r:id="rId17"/>
    <sheet name="18 день" sheetId="30" r:id="rId18"/>
    <sheet name="19 день" sheetId="31" r:id="rId19"/>
    <sheet name="20 день" sheetId="32" r:id="rId20"/>
  </sheets>
  <definedNames>
    <definedName name="_xlnm.Print_Area" localSheetId="17">'18 день'!$A$2:$S$22</definedName>
    <definedName name="_xlnm.Print_Area" localSheetId="6">'7  день'!$A$1:$T$22</definedName>
    <definedName name="_xlnm.Print_Area" localSheetId="7">'8 день'!$A$1:$V$24</definedName>
    <definedName name="_xlnm.Print_Area" localSheetId="8">'9 день'!$A$1:$U$21</definedName>
  </definedNames>
  <calcPr calcId="144525"/>
</workbook>
</file>

<file path=xl/calcChain.xml><?xml version="1.0" encoding="utf-8"?>
<calcChain xmlns="http://schemas.openxmlformats.org/spreadsheetml/2006/main">
  <c r="X20" i="14" l="1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K21" i="14" s="1"/>
  <c r="J20" i="14"/>
  <c r="I20" i="14"/>
  <c r="H20" i="14"/>
  <c r="F20" i="14"/>
  <c r="X21" i="32" l="1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K22" i="32" s="1"/>
  <c r="J21" i="32"/>
  <c r="I21" i="32"/>
  <c r="H21" i="32"/>
  <c r="F21" i="32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K20" i="31" s="1"/>
  <c r="J19" i="31"/>
  <c r="I19" i="31"/>
  <c r="H19" i="31"/>
  <c r="F19" i="31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K22" i="30" s="1"/>
  <c r="J21" i="30"/>
  <c r="I21" i="30"/>
  <c r="H21" i="30"/>
  <c r="F21" i="30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K22" i="29" s="1"/>
  <c r="J21" i="29"/>
  <c r="I21" i="29"/>
  <c r="H21" i="29"/>
  <c r="F21" i="29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K21" i="26" s="1"/>
  <c r="J20" i="26"/>
  <c r="I20" i="26"/>
  <c r="H20" i="26"/>
  <c r="F20" i="26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K22" i="24" s="1"/>
  <c r="J21" i="24"/>
  <c r="I21" i="24"/>
  <c r="H21" i="24"/>
  <c r="F21" i="24"/>
  <c r="F21" i="25"/>
  <c r="H21" i="25"/>
  <c r="I21" i="25"/>
  <c r="J21" i="25"/>
  <c r="K21" i="25"/>
  <c r="K22" i="25" s="1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K20" i="23" s="1"/>
  <c r="J19" i="23"/>
  <c r="I19" i="23"/>
  <c r="H19" i="23"/>
  <c r="F19" i="23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K21" i="19" s="1"/>
  <c r="J20" i="19"/>
  <c r="I20" i="19"/>
  <c r="H20" i="19"/>
  <c r="F20" i="19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K22" i="18" s="1"/>
  <c r="J21" i="18"/>
  <c r="I21" i="18"/>
  <c r="H21" i="18"/>
  <c r="F21" i="18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K21" i="20" s="1"/>
  <c r="J20" i="20"/>
  <c r="I20" i="20"/>
  <c r="H20" i="20"/>
  <c r="F20" i="20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K22" i="17" s="1"/>
  <c r="J21" i="17"/>
  <c r="I21" i="17"/>
  <c r="H21" i="17"/>
  <c r="F21" i="17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K22" i="13" s="1"/>
  <c r="J21" i="13"/>
  <c r="I21" i="13"/>
  <c r="H21" i="13"/>
  <c r="F21" i="13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K22" i="11" s="1"/>
  <c r="J21" i="11"/>
  <c r="I21" i="11"/>
  <c r="H21" i="11"/>
  <c r="F21" i="11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K20" i="10" s="1"/>
  <c r="J19" i="10"/>
  <c r="I19" i="10"/>
  <c r="H19" i="10"/>
  <c r="F19" i="10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K13" i="32" s="1"/>
  <c r="J12" i="32"/>
  <c r="I12" i="32"/>
  <c r="H12" i="32"/>
  <c r="F12" i="32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K11" i="31" s="1"/>
  <c r="J10" i="31"/>
  <c r="I10" i="31"/>
  <c r="H10" i="31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K13" i="30" s="1"/>
  <c r="J12" i="30"/>
  <c r="I12" i="30"/>
  <c r="H12" i="30"/>
  <c r="F12" i="30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K13" i="29" s="1"/>
  <c r="J12" i="29"/>
  <c r="I12" i="29"/>
  <c r="H12" i="29"/>
  <c r="F12" i="29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K12" i="26" s="1"/>
  <c r="J11" i="26"/>
  <c r="I11" i="26"/>
  <c r="H11" i="26"/>
  <c r="F11" i="26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K13" i="25" s="1"/>
  <c r="J12" i="25"/>
  <c r="I12" i="25"/>
  <c r="H12" i="25"/>
  <c r="F12" i="25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K13" i="24" s="1"/>
  <c r="J12" i="24"/>
  <c r="I12" i="24"/>
  <c r="H12" i="24"/>
  <c r="F12" i="24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K11" i="23" s="1"/>
  <c r="J10" i="23"/>
  <c r="I10" i="23"/>
  <c r="H10" i="23"/>
  <c r="F10" i="23"/>
  <c r="X19" i="28"/>
  <c r="W19" i="28"/>
  <c r="V19" i="28"/>
  <c r="U19" i="28"/>
  <c r="T19" i="28"/>
  <c r="S19" i="28"/>
  <c r="R19" i="28"/>
  <c r="Q19" i="28"/>
  <c r="P19" i="28"/>
  <c r="O19" i="28"/>
  <c r="N19" i="28"/>
  <c r="M19" i="28"/>
  <c r="L19" i="28"/>
  <c r="K19" i="28"/>
  <c r="K20" i="28" s="1"/>
  <c r="J19" i="28"/>
  <c r="I19" i="28"/>
  <c r="H19" i="28"/>
  <c r="F19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K11" i="28" s="1"/>
  <c r="J10" i="28"/>
  <c r="I10" i="28"/>
  <c r="H10" i="28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K21" i="22" s="1"/>
  <c r="J20" i="22"/>
  <c r="I20" i="22"/>
  <c r="H20" i="22"/>
  <c r="F20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K12" i="22" s="1"/>
  <c r="J11" i="22"/>
  <c r="I11" i="22"/>
  <c r="H11" i="22"/>
  <c r="F11" i="22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K20" i="16" s="1"/>
  <c r="J19" i="16"/>
  <c r="I19" i="16"/>
  <c r="H19" i="16"/>
  <c r="F19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K11" i="16" s="1"/>
  <c r="J10" i="16"/>
  <c r="I10" i="16"/>
  <c r="H10" i="16"/>
  <c r="F10" i="16"/>
  <c r="X11" i="20" l="1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K12" i="20" s="1"/>
  <c r="J11" i="20"/>
  <c r="I11" i="20"/>
  <c r="H11" i="20"/>
  <c r="F11" i="20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K13" i="19" s="1"/>
  <c r="J12" i="19"/>
  <c r="I12" i="19"/>
  <c r="H12" i="19"/>
  <c r="F12" i="19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K13" i="18" s="1"/>
  <c r="J12" i="18"/>
  <c r="I12" i="18"/>
  <c r="H12" i="18"/>
  <c r="F12" i="18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K13" i="17" s="1"/>
  <c r="J12" i="17"/>
  <c r="I12" i="17"/>
  <c r="H12" i="17"/>
  <c r="F12" i="17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K12" i="14" s="1"/>
  <c r="J11" i="14"/>
  <c r="I11" i="14"/>
  <c r="H11" i="14"/>
  <c r="F11" i="14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K13" i="13" s="1"/>
  <c r="J12" i="13"/>
  <c r="I12" i="13"/>
  <c r="H12" i="13"/>
  <c r="F12" i="13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K13" i="11" s="1"/>
  <c r="J12" i="11"/>
  <c r="I12" i="11"/>
  <c r="H12" i="11"/>
  <c r="F12" i="11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K11" i="10" s="1"/>
  <c r="J10" i="10"/>
  <c r="I10" i="10"/>
  <c r="H10" i="10"/>
  <c r="F10" i="10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K19" i="6" s="1"/>
  <c r="J18" i="6"/>
  <c r="I18" i="6"/>
  <c r="H18" i="6"/>
  <c r="F18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K11" i="6" s="1"/>
  <c r="J10" i="6"/>
  <c r="I10" i="6"/>
  <c r="H10" i="6"/>
  <c r="F10" i="6"/>
</calcChain>
</file>

<file path=xl/sharedStrings.xml><?xml version="1.0" encoding="utf-8"?>
<sst xmlns="http://schemas.openxmlformats.org/spreadsheetml/2006/main" count="1252" uniqueCount="174">
  <si>
    <t xml:space="preserve"> Прием пищи</t>
  </si>
  <si>
    <t xml:space="preserve"> Школа</t>
  </si>
  <si>
    <t>день</t>
  </si>
  <si>
    <t xml:space="preserve"> отд/корп.</t>
  </si>
  <si>
    <t>гор.напиток</t>
  </si>
  <si>
    <t>Завтрак</t>
  </si>
  <si>
    <t>Обед</t>
  </si>
  <si>
    <t>1 блюдо</t>
  </si>
  <si>
    <t>2 блюдо</t>
  </si>
  <si>
    <t>Чай с сахаром и лимоном</t>
  </si>
  <si>
    <t>Сыр порциями</t>
  </si>
  <si>
    <t xml:space="preserve">Хлеб ржаной </t>
  </si>
  <si>
    <t>хлеб пшеничный</t>
  </si>
  <si>
    <t>хлеб ржаной</t>
  </si>
  <si>
    <t>Компот из сухофруктов</t>
  </si>
  <si>
    <t>3 блюдо</t>
  </si>
  <si>
    <t>закуска</t>
  </si>
  <si>
    <t>Итого за прием пищи:</t>
  </si>
  <si>
    <t>Доля суточной потребности в энергии, %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</si>
  <si>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</si>
  <si>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</si>
  <si>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</si>
  <si>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</si>
  <si>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>Выход, г</t>
  </si>
  <si>
    <t>Белки</t>
  </si>
  <si>
    <t>Жиры</t>
  </si>
  <si>
    <t>Углеводы</t>
  </si>
  <si>
    <t>ценность, ккал</t>
  </si>
  <si>
    <t>B1</t>
  </si>
  <si>
    <t>C</t>
  </si>
  <si>
    <t>Ca</t>
  </si>
  <si>
    <t>P</t>
  </si>
  <si>
    <t>Mg</t>
  </si>
  <si>
    <t>Fe</t>
  </si>
  <si>
    <t xml:space="preserve"> цена</t>
  </si>
  <si>
    <t>Наименование блюд</t>
  </si>
  <si>
    <t>№</t>
  </si>
  <si>
    <t>рецептуры</t>
  </si>
  <si>
    <t xml:space="preserve"> Раздел</t>
  </si>
  <si>
    <t>Каша гречневая рассыпчатая с маслом</t>
  </si>
  <si>
    <t>Сыр сливочный в индивидуальной упаковке</t>
  </si>
  <si>
    <t>Какао с молоком</t>
  </si>
  <si>
    <t>гор. Напиток</t>
  </si>
  <si>
    <t>Хлеб ржаной</t>
  </si>
  <si>
    <t>Батон пшеничный</t>
  </si>
  <si>
    <t xml:space="preserve">Чай с сахаром </t>
  </si>
  <si>
    <t>Спагетти отварные с маслом</t>
  </si>
  <si>
    <t>Хлеб пшеничный</t>
  </si>
  <si>
    <t>Рис отварной  с маслом</t>
  </si>
  <si>
    <t>горячее блюдо</t>
  </si>
  <si>
    <t>гарнир</t>
  </si>
  <si>
    <t>Чай с облепихой</t>
  </si>
  <si>
    <t>Закуска</t>
  </si>
  <si>
    <t xml:space="preserve"> 2 блюдо</t>
  </si>
  <si>
    <t xml:space="preserve">Картофельное пюре с маслом </t>
  </si>
  <si>
    <t xml:space="preserve"> Хлеб ржаной</t>
  </si>
  <si>
    <t xml:space="preserve"> этикетка</t>
  </si>
  <si>
    <t>Каша гречневая вязкая с маслом</t>
  </si>
  <si>
    <t>Фрукты в ассортименте (яблоко)</t>
  </si>
  <si>
    <t>B2</t>
  </si>
  <si>
    <t>A, рэт. экв</t>
  </si>
  <si>
    <t>D, мкг</t>
  </si>
  <si>
    <t>K</t>
  </si>
  <si>
    <t>I</t>
  </si>
  <si>
    <t>Se</t>
  </si>
  <si>
    <t>F</t>
  </si>
  <si>
    <t>Запеканка куриная под сырной шапкой</t>
  </si>
  <si>
    <t>Каша кукурузная молочная с маслом</t>
  </si>
  <si>
    <t>Огурцы порционные</t>
  </si>
  <si>
    <t>Каша  овсяная молочная с маслом</t>
  </si>
  <si>
    <t>Сок фруктовый (яблоко)</t>
  </si>
  <si>
    <t>Кисель витаминизированный плодово – ягодный (черномородиново-арониевый)</t>
  </si>
  <si>
    <t>Напиток плодово – ягодный витаминизированный черносмородиновый)</t>
  </si>
  <si>
    <t>Напиток  плодово – ягодный витаминизированный (черносмородиновый)</t>
  </si>
  <si>
    <t>Блинчики с маслом (2 шт)</t>
  </si>
  <si>
    <t>Масло сливочное порциями</t>
  </si>
  <si>
    <t>33 СД</t>
  </si>
  <si>
    <t>Люля – кебаб с томатным соусом с зеленью</t>
  </si>
  <si>
    <t>Помидоры порционные</t>
  </si>
  <si>
    <t xml:space="preserve"> гор. блюдо</t>
  </si>
  <si>
    <t>Омлет натуральный</t>
  </si>
  <si>
    <t xml:space="preserve"> </t>
  </si>
  <si>
    <t>Этик.</t>
  </si>
  <si>
    <t>255/2</t>
  </si>
  <si>
    <t>88/2</t>
  </si>
  <si>
    <t>Фрукты в ассортименте (слива)</t>
  </si>
  <si>
    <t>83/2</t>
  </si>
  <si>
    <t>Филе птицы запеченное с помидорами</t>
  </si>
  <si>
    <t>Каша рисовая молочная с маслом</t>
  </si>
  <si>
    <t>Фрукты в асортименте (виноград)</t>
  </si>
  <si>
    <t>116/5</t>
  </si>
  <si>
    <t>Щи с мясом и сметаной (свинина)</t>
  </si>
  <si>
    <t>Плов с мясом (свинина)</t>
  </si>
  <si>
    <t>Рассольник с мясом и сметаной и перловой крупой (свинина)</t>
  </si>
  <si>
    <t>Свекольник с мясом и сметаной  (свинина)</t>
  </si>
  <si>
    <t xml:space="preserve"> Завтрак</t>
  </si>
  <si>
    <t>Кондитерское изделие пром. пр-ва ( Тонди)</t>
  </si>
  <si>
    <t>Мясо тушеное (свинина)</t>
  </si>
  <si>
    <t>Горячее блюдо</t>
  </si>
  <si>
    <t>Кондитерское изделие пром. пр-ва (вафли)</t>
  </si>
  <si>
    <t>Суп куриный с вермишелью</t>
  </si>
  <si>
    <t>89/2</t>
  </si>
  <si>
    <t>Гуляш ( свинина)</t>
  </si>
  <si>
    <t>Салат из свежих помидоров</t>
  </si>
  <si>
    <t>Напиток плодово – ягодный витаминизированный  (вишневый)</t>
  </si>
  <si>
    <t>этикет</t>
  </si>
  <si>
    <t>Кондитерское изделие пром. пр-ва (курабье)</t>
  </si>
  <si>
    <t>Медальоны куриные  с томатным соусом и зеленью</t>
  </si>
  <si>
    <t xml:space="preserve"> гарнир</t>
  </si>
  <si>
    <t>90/2</t>
  </si>
  <si>
    <t xml:space="preserve">2 блюдо </t>
  </si>
  <si>
    <t>Котлета мясная (свинина, курица)</t>
  </si>
  <si>
    <t>Кисель витаминизированный плодово-ягодный  (вишневый)</t>
  </si>
  <si>
    <t>Пудинг из творога с изюмом со сгущенным молоком</t>
  </si>
  <si>
    <t>Рыба  запеченная с помидорами и сыром</t>
  </si>
  <si>
    <t xml:space="preserve">Картофельное пюре с маслом  </t>
  </si>
  <si>
    <t>Салат из с капусты со свежим перцем, огурцом и помидорами</t>
  </si>
  <si>
    <t>Рассольник с мясом и сметаной (свинина)</t>
  </si>
  <si>
    <t>Медальоны куриные с томатным соусом и зеленью</t>
  </si>
  <si>
    <t>Гарнир</t>
  </si>
  <si>
    <t>Суп куриный с рисом и томатом</t>
  </si>
  <si>
    <t>Филе птицы тушеное в томатном соусе</t>
  </si>
  <si>
    <t>Борщ с мясом и сметаной (свинина)</t>
  </si>
  <si>
    <t>Фрукты в асортименте (яблоко)</t>
  </si>
  <si>
    <t>84/2</t>
  </si>
  <si>
    <t>Котлета из птицы Ряба</t>
  </si>
  <si>
    <t>Макароны отварные с маслом</t>
  </si>
  <si>
    <t>Кисель витаминизированный плодово – ягодный  (яблочно-облепиховый)</t>
  </si>
  <si>
    <t>Суп гороховый с мясом (свинина)</t>
  </si>
  <si>
    <t>152/2</t>
  </si>
  <si>
    <t>Котлета мясная (свинина, курица)Лукоморье</t>
  </si>
  <si>
    <t xml:space="preserve"> закуска</t>
  </si>
  <si>
    <t>Салат из свежих огурцов</t>
  </si>
  <si>
    <t>Плов из булгура с курицей</t>
  </si>
  <si>
    <t>Хлеб  пшеничный</t>
  </si>
  <si>
    <t xml:space="preserve"> 1 блюдо </t>
  </si>
  <si>
    <t>194/2</t>
  </si>
  <si>
    <t>Биточек из птицы</t>
  </si>
  <si>
    <t>Суп картофельный с мясом (свинина)</t>
  </si>
  <si>
    <t>Гуляш (свинина)</t>
  </si>
  <si>
    <t>Отвар из шиповника</t>
  </si>
  <si>
    <t>Щи вегетарианские со сметаной</t>
  </si>
  <si>
    <t>2  блюдо</t>
  </si>
  <si>
    <t xml:space="preserve">Мясные колобки </t>
  </si>
  <si>
    <t>Булгур отварной с маслом</t>
  </si>
  <si>
    <t>Доля суточной потребности в энерги, %</t>
  </si>
  <si>
    <t xml:space="preserve"> закуска </t>
  </si>
  <si>
    <t>Салат из свежих овощей ( помидоры, огурцы, зелень)</t>
  </si>
  <si>
    <t xml:space="preserve"> Пюре  из гороха с маслом</t>
  </si>
  <si>
    <t xml:space="preserve"> Этикет</t>
  </si>
  <si>
    <t xml:space="preserve"> кондитерское изделие промышленного производства</t>
  </si>
  <si>
    <t>Суп гороховый с мясом  (свинина)</t>
  </si>
  <si>
    <t>270/1</t>
  </si>
  <si>
    <t xml:space="preserve"> Курица запеченная с соусом и зеленью</t>
  </si>
  <si>
    <t xml:space="preserve"> Макароны отварные с маслом</t>
  </si>
  <si>
    <t>Компот из  сухофруктов</t>
  </si>
  <si>
    <t xml:space="preserve"> Борщ со сметаной </t>
  </si>
  <si>
    <t xml:space="preserve">Щи со  сметаной </t>
  </si>
  <si>
    <t xml:space="preserve">Свекольник со сметаной </t>
  </si>
  <si>
    <t>Оладьи с тыквой со сгущенным молоком (2шт)</t>
  </si>
  <si>
    <t>Рыбные палочки</t>
  </si>
  <si>
    <t xml:space="preserve"> Суп рыбный с  крупой  ( рыбные консервы) </t>
  </si>
  <si>
    <t>Суп картофельный с куриными фрикадельками</t>
  </si>
  <si>
    <t>Каша пшенная молочная с яблочным пюре  и маслом</t>
  </si>
  <si>
    <t>Филе птицы тушеное в сливочно - сырном  соусе</t>
  </si>
  <si>
    <t>Филе птицы в кисло - сладком соусе</t>
  </si>
  <si>
    <t>Тефтели куриные с красным соусом</t>
  </si>
  <si>
    <t>Запеканка творожная "Зебра" со сгущенным молоком</t>
  </si>
  <si>
    <t>Напиток плодово-ягодный  витаминизированный (вишневый)</t>
  </si>
  <si>
    <t>Напиток плодово-ягодный  витаминизированный (клюквенный)</t>
  </si>
  <si>
    <t>Напиток плодово-ягодный  витаминизированный (черносмородиновый)</t>
  </si>
  <si>
    <t>Напиток плодово – ягодный витаминизированный (вишневый)</t>
  </si>
  <si>
    <t>Напиток плодово – ягодный витаминизированный (яблочно-облепиховый)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</si>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</sst>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i/>
      <sz val="1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i/>
      <sz val="10"/>
      <name val="Arial"/>
      <family val="2"/>
      <charset val="204"/>
    </font>
    <font>
      <i/>
      <sz val="12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2"/>
      <color rgb="FFFF0000"/>
      <name val="Arial"/>
      <family val="2"/>
      <charset val="204"/>
    </font>
    <font>
      <i/>
      <sz val="12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8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 applyBorder="1"/>
    <xf numFmtId="0" fontId="3" fillId="0" borderId="0" xfId="0" applyFont="1" applyBorder="1"/>
    <xf numFmtId="0" fontId="0" fillId="0" borderId="0" xfId="0" applyBorder="1"/>
    <xf numFmtId="164" fontId="0" fillId="0" borderId="0" xfId="0" applyNumberFormat="1" applyFont="1"/>
    <xf numFmtId="0" fontId="5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0" fontId="0" fillId="2" borderId="0" xfId="0" applyFont="1" applyFill="1"/>
    <xf numFmtId="0" fontId="5" fillId="0" borderId="1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2" fillId="2" borderId="0" xfId="0" applyFont="1" applyFill="1"/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0" fillId="0" borderId="0" xfId="0" applyFont="1" applyBorder="1"/>
    <xf numFmtId="0" fontId="5" fillId="2" borderId="1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6" fillId="0" borderId="44" xfId="0" applyFont="1" applyBorder="1"/>
    <xf numFmtId="0" fontId="6" fillId="0" borderId="45" xfId="0" applyFont="1" applyBorder="1"/>
    <xf numFmtId="0" fontId="10" fillId="0" borderId="46" xfId="0" applyFont="1" applyBorder="1"/>
    <xf numFmtId="0" fontId="10" fillId="2" borderId="46" xfId="0" applyFont="1" applyFill="1" applyBorder="1"/>
    <xf numFmtId="0" fontId="10" fillId="0" borderId="44" xfId="0" applyFont="1" applyBorder="1"/>
    <xf numFmtId="0" fontId="9" fillId="0" borderId="46" xfId="0" applyFont="1" applyBorder="1"/>
    <xf numFmtId="0" fontId="5" fillId="0" borderId="1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10" fillId="2" borderId="0" xfId="0" applyFont="1" applyFill="1" applyBorder="1"/>
    <xf numFmtId="0" fontId="12" fillId="2" borderId="35" xfId="0" applyFont="1" applyFill="1" applyBorder="1"/>
    <xf numFmtId="0" fontId="9" fillId="2" borderId="46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wrapText="1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10" fillId="0" borderId="32" xfId="0" applyFont="1" applyBorder="1"/>
    <xf numFmtId="0" fontId="9" fillId="2" borderId="32" xfId="0" applyFont="1" applyFill="1" applyBorder="1"/>
    <xf numFmtId="0" fontId="9" fillId="0" borderId="32" xfId="0" applyFont="1" applyBorder="1"/>
    <xf numFmtId="0" fontId="0" fillId="0" borderId="0" xfId="0" applyAlignment="1"/>
    <xf numFmtId="0" fontId="9" fillId="2" borderId="45" xfId="0" applyFont="1" applyFill="1" applyBorder="1"/>
    <xf numFmtId="0" fontId="10" fillId="2" borderId="18" xfId="0" applyFont="1" applyFill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34" xfId="0" applyFont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2" borderId="0" xfId="0" applyFont="1" applyFill="1" applyBorder="1"/>
    <xf numFmtId="0" fontId="7" fillId="0" borderId="33" xfId="0" applyFont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44" xfId="0" applyFont="1" applyBorder="1"/>
    <xf numFmtId="0" fontId="10" fillId="0" borderId="35" xfId="0" applyFont="1" applyBorder="1" applyAlignment="1">
      <alignment horizontal="left"/>
    </xf>
    <xf numFmtId="0" fontId="10" fillId="2" borderId="35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10" fillId="2" borderId="37" xfId="0" applyFont="1" applyFill="1" applyBorder="1"/>
    <xf numFmtId="0" fontId="10" fillId="0" borderId="35" xfId="0" applyFont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5" fillId="0" borderId="35" xfId="1" applyFont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6" fillId="0" borderId="30" xfId="0" applyFont="1" applyBorder="1"/>
    <xf numFmtId="0" fontId="6" fillId="0" borderId="33" xfId="0" applyFont="1" applyBorder="1"/>
    <xf numFmtId="0" fontId="10" fillId="2" borderId="32" xfId="0" applyFont="1" applyFill="1" applyBorder="1"/>
    <xf numFmtId="0" fontId="10" fillId="2" borderId="33" xfId="0" applyFont="1" applyFill="1" applyBorder="1"/>
    <xf numFmtId="0" fontId="10" fillId="0" borderId="30" xfId="0" applyFont="1" applyBorder="1"/>
    <xf numFmtId="0" fontId="9" fillId="2" borderId="33" xfId="0" applyFont="1" applyFill="1" applyBorder="1"/>
    <xf numFmtId="0" fontId="10" fillId="0" borderId="41" xfId="0" applyFont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0" borderId="35" xfId="0" applyFont="1" applyBorder="1"/>
    <xf numFmtId="0" fontId="10" fillId="0" borderId="35" xfId="0" applyFont="1" applyBorder="1" applyAlignment="1"/>
    <xf numFmtId="0" fontId="10" fillId="2" borderId="35" xfId="0" applyFont="1" applyFill="1" applyBorder="1" applyAlignment="1"/>
    <xf numFmtId="0" fontId="10" fillId="2" borderId="4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10" fillId="2" borderId="35" xfId="0" applyFont="1" applyFill="1" applyBorder="1" applyAlignment="1">
      <alignment horizontal="left" wrapText="1"/>
    </xf>
    <xf numFmtId="0" fontId="13" fillId="2" borderId="35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2" borderId="2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 wrapText="1"/>
    </xf>
    <xf numFmtId="0" fontId="10" fillId="0" borderId="5" xfId="0" applyFont="1" applyBorder="1" applyAlignment="1"/>
    <xf numFmtId="0" fontId="7" fillId="2" borderId="5" xfId="0" applyFont="1" applyFill="1" applyBorder="1" applyAlignment="1">
      <alignment horizontal="left"/>
    </xf>
    <xf numFmtId="0" fontId="7" fillId="2" borderId="48" xfId="0" applyFont="1" applyFill="1" applyBorder="1" applyAlignment="1">
      <alignment horizontal="left"/>
    </xf>
    <xf numFmtId="0" fontId="10" fillId="0" borderId="35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/>
    </xf>
    <xf numFmtId="164" fontId="6" fillId="2" borderId="36" xfId="0" applyNumberFormat="1" applyFont="1" applyFill="1" applyBorder="1" applyAlignment="1">
      <alignment horizontal="center"/>
    </xf>
    <xf numFmtId="0" fontId="10" fillId="0" borderId="49" xfId="0" applyFont="1" applyBorder="1" applyAlignment="1">
      <alignment horizontal="center" wrapText="1"/>
    </xf>
    <xf numFmtId="0" fontId="10" fillId="2" borderId="50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35" xfId="0" applyFont="1" applyFill="1" applyBorder="1"/>
    <xf numFmtId="0" fontId="10" fillId="2" borderId="5" xfId="0" applyFont="1" applyFill="1" applyBorder="1" applyAlignment="1">
      <alignment horizontal="left"/>
    </xf>
    <xf numFmtId="0" fontId="10" fillId="2" borderId="4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10" fillId="2" borderId="5" xfId="0" applyFont="1" applyFill="1" applyBorder="1" applyAlignment="1"/>
    <xf numFmtId="0" fontId="5" fillId="2" borderId="35" xfId="1" applyFont="1" applyFill="1" applyBorder="1" applyAlignment="1">
      <alignment horizontal="center"/>
    </xf>
    <xf numFmtId="0" fontId="0" fillId="2" borderId="0" xfId="0" applyFont="1" applyFill="1" applyBorder="1"/>
    <xf numFmtId="0" fontId="3" fillId="2" borderId="0" xfId="0" applyFont="1" applyFill="1" applyBorder="1"/>
    <xf numFmtId="164" fontId="0" fillId="2" borderId="0" xfId="0" applyNumberFormat="1" applyFont="1" applyFill="1"/>
    <xf numFmtId="0" fontId="0" fillId="2" borderId="0" xfId="0" applyFill="1"/>
    <xf numFmtId="0" fontId="10" fillId="0" borderId="35" xfId="0" applyFont="1" applyBorder="1" applyAlignment="1">
      <alignment wrapText="1"/>
    </xf>
    <xf numFmtId="0" fontId="10" fillId="0" borderId="53" xfId="0" applyFont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9" fillId="2" borderId="35" xfId="0" applyFont="1" applyFill="1" applyBorder="1"/>
    <xf numFmtId="0" fontId="9" fillId="0" borderId="35" xfId="0" applyFont="1" applyBorder="1" applyAlignment="1">
      <alignment horizontal="center"/>
    </xf>
    <xf numFmtId="0" fontId="10" fillId="2" borderId="35" xfId="0" applyFont="1" applyFill="1" applyBorder="1" applyAlignment="1">
      <alignment horizontal="center" wrapText="1"/>
    </xf>
    <xf numFmtId="0" fontId="9" fillId="0" borderId="35" xfId="0" applyFont="1" applyBorder="1"/>
    <xf numFmtId="0" fontId="1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1" fillId="0" borderId="0" xfId="0" applyFont="1" applyBorder="1" applyAlignment="1"/>
    <xf numFmtId="0" fontId="0" fillId="2" borderId="0" xfId="0" applyFont="1" applyFill="1" applyBorder="1" applyAlignment="1"/>
    <xf numFmtId="0" fontId="10" fillId="0" borderId="35" xfId="0" applyFont="1" applyBorder="1" applyAlignment="1">
      <alignment horizontal="right"/>
    </xf>
    <xf numFmtId="0" fontId="5" fillId="0" borderId="28" xfId="0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5" fillId="2" borderId="28" xfId="1" applyFont="1" applyFill="1" applyBorder="1" applyAlignment="1">
      <alignment horizontal="center"/>
    </xf>
    <xf numFmtId="0" fontId="8" fillId="0" borderId="44" xfId="0" applyFont="1" applyBorder="1" applyAlignment="1"/>
    <xf numFmtId="0" fontId="10" fillId="2" borderId="36" xfId="0" applyFont="1" applyFill="1" applyBorder="1" applyAlignment="1"/>
    <xf numFmtId="0" fontId="10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9" fillId="0" borderId="33" xfId="0" applyFont="1" applyBorder="1"/>
    <xf numFmtId="0" fontId="10" fillId="2" borderId="41" xfId="0" applyFont="1" applyFill="1" applyBorder="1" applyAlignment="1"/>
    <xf numFmtId="0" fontId="9" fillId="0" borderId="5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10" fillId="0" borderId="40" xfId="0" applyFont="1" applyBorder="1" applyAlignment="1"/>
    <xf numFmtId="0" fontId="10" fillId="0" borderId="34" xfId="0" applyFont="1" applyBorder="1"/>
    <xf numFmtId="164" fontId="5" fillId="2" borderId="3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Border="1"/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/>
    </xf>
    <xf numFmtId="0" fontId="8" fillId="0" borderId="30" xfId="0" applyFont="1" applyBorder="1"/>
    <xf numFmtId="0" fontId="5" fillId="0" borderId="12" xfId="1" applyFont="1" applyBorder="1" applyAlignment="1">
      <alignment horizontal="center"/>
    </xf>
    <xf numFmtId="0" fontId="10" fillId="2" borderId="5" xfId="0" applyFont="1" applyFill="1" applyBorder="1" applyAlignment="1">
      <alignment wrapText="1"/>
    </xf>
    <xf numFmtId="164" fontId="5" fillId="0" borderId="49" xfId="0" applyNumberFormat="1" applyFont="1" applyBorder="1" applyAlignment="1">
      <alignment horizontal="center"/>
    </xf>
    <xf numFmtId="0" fontId="7" fillId="0" borderId="30" xfId="0" applyFont="1" applyBorder="1"/>
    <xf numFmtId="0" fontId="7" fillId="0" borderId="33" xfId="0" applyFont="1" applyBorder="1"/>
    <xf numFmtId="0" fontId="5" fillId="2" borderId="49" xfId="0" applyFont="1" applyFill="1" applyBorder="1" applyAlignment="1">
      <alignment horizontal="center"/>
    </xf>
    <xf numFmtId="164" fontId="7" fillId="2" borderId="50" xfId="0" applyNumberFormat="1" applyFont="1" applyFill="1" applyBorder="1" applyAlignment="1">
      <alignment horizontal="center"/>
    </xf>
    <xf numFmtId="0" fontId="5" fillId="0" borderId="49" xfId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164" fontId="6" fillId="2" borderId="50" xfId="0" applyNumberFormat="1" applyFont="1" applyFill="1" applyBorder="1" applyAlignment="1">
      <alignment horizontal="center"/>
    </xf>
    <xf numFmtId="0" fontId="7" fillId="2" borderId="5" xfId="0" applyFont="1" applyFill="1" applyBorder="1" applyAlignment="1"/>
    <xf numFmtId="0" fontId="12" fillId="0" borderId="3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7" fillId="2" borderId="35" xfId="0" applyFont="1" applyFill="1" applyBorder="1" applyAlignment="1"/>
    <xf numFmtId="164" fontId="6" fillId="0" borderId="35" xfId="0" applyNumberFormat="1" applyFont="1" applyBorder="1" applyAlignment="1">
      <alignment horizontal="center"/>
    </xf>
    <xf numFmtId="164" fontId="6" fillId="0" borderId="3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right"/>
    </xf>
    <xf numFmtId="0" fontId="7" fillId="0" borderId="38" xfId="0" applyFont="1" applyBorder="1"/>
    <xf numFmtId="164" fontId="5" fillId="0" borderId="2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/>
    </xf>
    <xf numFmtId="164" fontId="6" fillId="0" borderId="48" xfId="0" applyNumberFormat="1" applyFont="1" applyBorder="1" applyAlignment="1">
      <alignment horizontal="center"/>
    </xf>
    <xf numFmtId="0" fontId="10" fillId="0" borderId="35" xfId="0" applyFont="1" applyFill="1" applyBorder="1" applyAlignment="1"/>
    <xf numFmtId="164" fontId="10" fillId="0" borderId="5" xfId="0" applyNumberFormat="1" applyFont="1" applyBorder="1" applyAlignment="1">
      <alignment horizontal="center"/>
    </xf>
    <xf numFmtId="164" fontId="7" fillId="2" borderId="48" xfId="0" applyNumberFormat="1" applyFont="1" applyFill="1" applyBorder="1" applyAlignment="1">
      <alignment horizontal="center"/>
    </xf>
    <xf numFmtId="0" fontId="6" fillId="0" borderId="39" xfId="0" applyFont="1" applyBorder="1"/>
    <xf numFmtId="0" fontId="5" fillId="0" borderId="35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164" fontId="5" fillId="0" borderId="34" xfId="0" applyNumberFormat="1" applyFont="1" applyBorder="1" applyAlignment="1">
      <alignment horizontal="center"/>
    </xf>
    <xf numFmtId="0" fontId="5" fillId="0" borderId="28" xfId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10" fillId="0" borderId="34" xfId="0" applyFont="1" applyBorder="1" applyAlignment="1">
      <alignment wrapText="1"/>
    </xf>
    <xf numFmtId="0" fontId="7" fillId="2" borderId="36" xfId="0" applyFont="1" applyFill="1" applyBorder="1" applyAlignment="1"/>
    <xf numFmtId="0" fontId="11" fillId="0" borderId="20" xfId="0" applyFont="1" applyBorder="1" applyAlignment="1">
      <alignment horizontal="center"/>
    </xf>
    <xf numFmtId="2" fontId="7" fillId="0" borderId="36" xfId="0" applyNumberFormat="1" applyFont="1" applyBorder="1" applyAlignment="1">
      <alignment horizontal="center"/>
    </xf>
    <xf numFmtId="164" fontId="7" fillId="0" borderId="35" xfId="0" applyNumberFormat="1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9" fillId="0" borderId="30" xfId="0" applyFont="1" applyBorder="1"/>
    <xf numFmtId="0" fontId="0" fillId="0" borderId="0" xfId="0" applyBorder="1" applyAlignment="1">
      <alignment horizontal="center"/>
    </xf>
    <xf numFmtId="0" fontId="7" fillId="0" borderId="57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9" fillId="0" borderId="45" xfId="0" applyFont="1" applyBorder="1"/>
    <xf numFmtId="0" fontId="10" fillId="0" borderId="35" xfId="0" applyFont="1" applyBorder="1" applyAlignment="1">
      <alignment horizontal="left" wrapText="1"/>
    </xf>
    <xf numFmtId="0" fontId="10" fillId="2" borderId="35" xfId="0" applyFont="1" applyFill="1" applyBorder="1" applyAlignment="1">
      <alignment wrapText="1"/>
    </xf>
    <xf numFmtId="0" fontId="9" fillId="2" borderId="35" xfId="0" applyFont="1" applyFill="1" applyBorder="1" applyAlignment="1">
      <alignment horizontal="center"/>
    </xf>
    <xf numFmtId="0" fontId="1" fillId="0" borderId="0" xfId="0" applyFont="1" applyBorder="1"/>
    <xf numFmtId="0" fontId="6" fillId="2" borderId="36" xfId="0" applyFont="1" applyFill="1" applyBorder="1" applyAlignment="1">
      <alignment horizontal="center"/>
    </xf>
    <xf numFmtId="2" fontId="6" fillId="2" borderId="36" xfId="0" applyNumberFormat="1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/>
    </xf>
    <xf numFmtId="0" fontId="16" fillId="2" borderId="0" xfId="0" applyFont="1" applyFill="1" applyBorder="1"/>
    <xf numFmtId="0" fontId="7" fillId="0" borderId="44" xfId="0" applyFont="1" applyBorder="1" applyAlignment="1">
      <alignment horizontal="center"/>
    </xf>
    <xf numFmtId="0" fontId="10" fillId="0" borderId="49" xfId="0" applyFont="1" applyBorder="1" applyAlignment="1">
      <alignment horizontal="left"/>
    </xf>
    <xf numFmtId="0" fontId="6" fillId="2" borderId="47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center"/>
    </xf>
    <xf numFmtId="0" fontId="10" fillId="2" borderId="37" xfId="0" applyFont="1" applyFill="1" applyBorder="1" applyAlignment="1"/>
    <xf numFmtId="0" fontId="10" fillId="2" borderId="48" xfId="0" applyFont="1" applyFill="1" applyBorder="1" applyAlignment="1"/>
    <xf numFmtId="0" fontId="10" fillId="2" borderId="51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6" fillId="0" borderId="39" xfId="0" applyFont="1" applyBorder="1" applyAlignment="1">
      <alignment horizontal="center"/>
    </xf>
    <xf numFmtId="164" fontId="6" fillId="2" borderId="48" xfId="0" applyNumberFormat="1" applyFont="1" applyFill="1" applyBorder="1" applyAlignment="1">
      <alignment horizontal="center"/>
    </xf>
    <xf numFmtId="0" fontId="10" fillId="2" borderId="44" xfId="0" applyFont="1" applyFill="1" applyBorder="1"/>
    <xf numFmtId="0" fontId="9" fillId="2" borderId="19" xfId="0" applyFont="1" applyFill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2" borderId="49" xfId="0" applyFont="1" applyFill="1" applyBorder="1" applyAlignment="1"/>
    <xf numFmtId="0" fontId="7" fillId="2" borderId="49" xfId="0" applyFont="1" applyFill="1" applyBorder="1" applyAlignment="1"/>
    <xf numFmtId="0" fontId="7" fillId="2" borderId="50" xfId="0" applyFont="1" applyFill="1" applyBorder="1" applyAlignment="1"/>
    <xf numFmtId="0" fontId="10" fillId="2" borderId="40" xfId="0" applyFont="1" applyFill="1" applyBorder="1" applyAlignment="1">
      <alignment horizontal="center"/>
    </xf>
    <xf numFmtId="0" fontId="10" fillId="2" borderId="53" xfId="0" applyFont="1" applyFill="1" applyBorder="1" applyAlignment="1"/>
    <xf numFmtId="0" fontId="10" fillId="2" borderId="49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/>
    </xf>
    <xf numFmtId="0" fontId="9" fillId="2" borderId="47" xfId="0" applyFont="1" applyFill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wrapText="1"/>
    </xf>
    <xf numFmtId="164" fontId="7" fillId="2" borderId="49" xfId="0" applyNumberFormat="1" applyFont="1" applyFill="1" applyBorder="1" applyAlignment="1">
      <alignment horizontal="center"/>
    </xf>
    <xf numFmtId="2" fontId="6" fillId="2" borderId="48" xfId="0" applyNumberFormat="1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49" xfId="0" applyFont="1" applyBorder="1" applyAlignment="1">
      <alignment wrapText="1"/>
    </xf>
    <xf numFmtId="0" fontId="10" fillId="2" borderId="49" xfId="0" applyFont="1" applyFill="1" applyBorder="1" applyAlignment="1">
      <alignment wrapText="1"/>
    </xf>
    <xf numFmtId="0" fontId="6" fillId="2" borderId="2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right"/>
    </xf>
    <xf numFmtId="0" fontId="10" fillId="2" borderId="56" xfId="0" applyFont="1" applyFill="1" applyBorder="1" applyAlignment="1">
      <alignment horizontal="right"/>
    </xf>
    <xf numFmtId="0" fontId="5" fillId="2" borderId="41" xfId="1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0" fillId="2" borderId="52" xfId="0" applyFont="1" applyFill="1" applyBorder="1" applyAlignment="1"/>
    <xf numFmtId="0" fontId="9" fillId="0" borderId="56" xfId="0" applyFont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7" fillId="0" borderId="57" xfId="0" applyFont="1" applyBorder="1" applyAlignment="1">
      <alignment horizontal="center" wrapText="1"/>
    </xf>
    <xf numFmtId="0" fontId="7" fillId="0" borderId="5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35" xfId="1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2" fillId="0" borderId="0" xfId="1"/>
    <xf numFmtId="0" fontId="5" fillId="2" borderId="2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left"/>
    </xf>
    <xf numFmtId="0" fontId="10" fillId="0" borderId="25" xfId="0" applyFont="1" applyBorder="1" applyAlignment="1">
      <alignment horizontal="center"/>
    </xf>
    <xf numFmtId="0" fontId="10" fillId="0" borderId="49" xfId="0" applyFont="1" applyBorder="1" applyAlignment="1"/>
    <xf numFmtId="0" fontId="9" fillId="2" borderId="36" xfId="0" applyFont="1" applyFill="1" applyBorder="1" applyAlignment="1"/>
    <xf numFmtId="0" fontId="9" fillId="2" borderId="41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5" fillId="0" borderId="41" xfId="1" applyFont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2" fontId="6" fillId="2" borderId="43" xfId="0" applyNumberFormat="1" applyFont="1" applyFill="1" applyBorder="1" applyAlignment="1">
      <alignment horizontal="center"/>
    </xf>
    <xf numFmtId="0" fontId="5" fillId="2" borderId="49" xfId="1" applyFont="1" applyFill="1" applyBorder="1" applyAlignment="1">
      <alignment horizontal="center"/>
    </xf>
    <xf numFmtId="0" fontId="9" fillId="2" borderId="43" xfId="0" applyFont="1" applyFill="1" applyBorder="1"/>
    <xf numFmtId="0" fontId="9" fillId="0" borderId="41" xfId="0" applyFont="1" applyBorder="1"/>
    <xf numFmtId="0" fontId="9" fillId="0" borderId="43" xfId="0" applyFont="1" applyBorder="1"/>
    <xf numFmtId="0" fontId="5" fillId="0" borderId="40" xfId="0" applyFont="1" applyBorder="1" applyAlignment="1">
      <alignment horizontal="center"/>
    </xf>
    <xf numFmtId="164" fontId="7" fillId="2" borderId="47" xfId="0" applyNumberFormat="1" applyFont="1" applyFill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6" fillId="0" borderId="38" xfId="0" applyFont="1" applyBorder="1"/>
    <xf numFmtId="0" fontId="5" fillId="0" borderId="15" xfId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7" fillId="2" borderId="37" xfId="0" applyFont="1" applyFill="1" applyBorder="1" applyAlignment="1"/>
    <xf numFmtId="0" fontId="10" fillId="2" borderId="34" xfId="0" applyFont="1" applyFill="1" applyBorder="1" applyAlignment="1">
      <alignment wrapText="1"/>
    </xf>
    <xf numFmtId="0" fontId="10" fillId="2" borderId="49" xfId="0" applyFont="1" applyFill="1" applyBorder="1" applyAlignment="1">
      <alignment horizontal="left"/>
    </xf>
    <xf numFmtId="0" fontId="10" fillId="2" borderId="62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2" borderId="51" xfId="0" applyFont="1" applyFill="1" applyBorder="1" applyAlignment="1">
      <alignment horizontal="left"/>
    </xf>
    <xf numFmtId="0" fontId="6" fillId="2" borderId="43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2" fillId="2" borderId="46" xfId="0" applyFont="1" applyFill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7" fillId="0" borderId="30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9" fillId="0" borderId="38" xfId="0" applyFont="1" applyBorder="1" applyAlignment="1"/>
    <xf numFmtId="0" fontId="7" fillId="0" borderId="44" xfId="0" applyFont="1" applyBorder="1" applyAlignment="1">
      <alignment horizontal="center"/>
    </xf>
    <xf numFmtId="0" fontId="10" fillId="0" borderId="24" xfId="0" applyFont="1" applyBorder="1" applyAlignment="1">
      <alignment horizontal="center" wrapText="1"/>
    </xf>
    <xf numFmtId="0" fontId="10" fillId="0" borderId="49" xfId="0" applyFont="1" applyFill="1" applyBorder="1" applyAlignment="1">
      <alignment horizontal="center" wrapText="1"/>
    </xf>
    <xf numFmtId="0" fontId="10" fillId="0" borderId="5" xfId="0" applyFont="1" applyFill="1" applyBorder="1" applyAlignment="1"/>
    <xf numFmtId="0" fontId="10" fillId="0" borderId="35" xfId="0" applyFont="1" applyFill="1" applyBorder="1" applyAlignment="1">
      <alignment wrapText="1"/>
    </xf>
    <xf numFmtId="0" fontId="10" fillId="0" borderId="35" xfId="0" applyFont="1" applyFill="1" applyBorder="1" applyAlignment="1">
      <alignment horizontal="center" wrapText="1"/>
    </xf>
    <xf numFmtId="0" fontId="9" fillId="2" borderId="5" xfId="0" applyFont="1" applyFill="1" applyBorder="1" applyAlignment="1"/>
    <xf numFmtId="0" fontId="9" fillId="0" borderId="5" xfId="0" applyFont="1" applyBorder="1" applyAlignment="1"/>
    <xf numFmtId="0" fontId="9" fillId="2" borderId="48" xfId="0" applyFont="1" applyFill="1" applyBorder="1" applyAlignment="1"/>
    <xf numFmtId="0" fontId="10" fillId="2" borderId="24" xfId="0" applyFont="1" applyFill="1" applyBorder="1" applyAlignment="1"/>
    <xf numFmtId="0" fontId="10" fillId="2" borderId="47" xfId="0" applyFont="1" applyFill="1" applyBorder="1" applyAlignment="1"/>
    <xf numFmtId="2" fontId="6" fillId="2" borderId="42" xfId="0" applyNumberFormat="1" applyFont="1" applyFill="1" applyBorder="1" applyAlignment="1">
      <alignment horizontal="center"/>
    </xf>
    <xf numFmtId="0" fontId="6" fillId="0" borderId="30" xfId="0" applyFont="1" applyBorder="1" applyAlignment="1"/>
    <xf numFmtId="0" fontId="9" fillId="0" borderId="44" xfId="0" applyFont="1" applyBorder="1" applyAlignment="1"/>
    <xf numFmtId="0" fontId="7" fillId="0" borderId="38" xfId="0" applyFont="1" applyBorder="1" applyAlignment="1"/>
    <xf numFmtId="0" fontId="6" fillId="0" borderId="33" xfId="0" applyFont="1" applyBorder="1" applyAlignment="1"/>
    <xf numFmtId="0" fontId="6" fillId="0" borderId="45" xfId="0" applyFont="1" applyBorder="1" applyAlignment="1"/>
    <xf numFmtId="0" fontId="7" fillId="0" borderId="39" xfId="0" applyFont="1" applyBorder="1" applyAlignment="1"/>
    <xf numFmtId="0" fontId="10" fillId="0" borderId="30" xfId="0" applyFont="1" applyBorder="1" applyAlignment="1"/>
    <xf numFmtId="0" fontId="10" fillId="0" borderId="34" xfId="0" applyFont="1" applyBorder="1" applyAlignment="1"/>
    <xf numFmtId="0" fontId="10" fillId="0" borderId="32" xfId="0" applyFont="1" applyBorder="1" applyAlignment="1"/>
    <xf numFmtId="0" fontId="10" fillId="0" borderId="24" xfId="0" applyFont="1" applyBorder="1" applyAlignment="1"/>
    <xf numFmtId="0" fontId="10" fillId="0" borderId="33" xfId="0" applyFont="1" applyBorder="1" applyAlignment="1"/>
    <xf numFmtId="0" fontId="10" fillId="0" borderId="36" xfId="0" applyFont="1" applyBorder="1" applyAlignment="1"/>
    <xf numFmtId="0" fontId="10" fillId="0" borderId="50" xfId="0" applyFont="1" applyBorder="1" applyAlignment="1"/>
    <xf numFmtId="0" fontId="10" fillId="0" borderId="51" xfId="0" applyFont="1" applyBorder="1" applyAlignment="1"/>
    <xf numFmtId="0" fontId="9" fillId="0" borderId="32" xfId="0" applyFont="1" applyBorder="1" applyAlignment="1"/>
    <xf numFmtId="0" fontId="9" fillId="2" borderId="32" xfId="0" applyFont="1" applyFill="1" applyBorder="1" applyAlignment="1"/>
    <xf numFmtId="0" fontId="9" fillId="0" borderId="33" xfId="0" applyFont="1" applyBorder="1" applyAlignment="1"/>
    <xf numFmtId="0" fontId="9" fillId="2" borderId="33" xfId="0" applyFont="1" applyFill="1" applyBorder="1" applyAlignment="1"/>
    <xf numFmtId="0" fontId="10" fillId="2" borderId="50" xfId="0" applyFont="1" applyFill="1" applyBorder="1" applyAlignment="1"/>
    <xf numFmtId="0" fontId="10" fillId="2" borderId="29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7" fillId="0" borderId="44" xfId="0" applyFont="1" applyBorder="1" applyAlignment="1"/>
    <xf numFmtId="0" fontId="7" fillId="0" borderId="45" xfId="0" applyFont="1" applyBorder="1" applyAlignment="1"/>
    <xf numFmtId="0" fontId="10" fillId="2" borderId="32" xfId="0" applyFont="1" applyFill="1" applyBorder="1" applyAlignment="1"/>
    <xf numFmtId="0" fontId="10" fillId="0" borderId="49" xfId="0" applyFont="1" applyFill="1" applyBorder="1" applyAlignment="1"/>
    <xf numFmtId="0" fontId="9" fillId="2" borderId="35" xfId="0" applyFont="1" applyFill="1" applyBorder="1" applyAlignment="1"/>
    <xf numFmtId="0" fontId="8" fillId="0" borderId="38" xfId="0" applyFont="1" applyBorder="1" applyAlignment="1"/>
    <xf numFmtId="0" fontId="6" fillId="0" borderId="39" xfId="0" applyFont="1" applyBorder="1" applyAlignment="1"/>
    <xf numFmtId="0" fontId="10" fillId="2" borderId="34" xfId="0" applyFont="1" applyFill="1" applyBorder="1" applyAlignment="1"/>
    <xf numFmtId="0" fontId="9" fillId="0" borderId="48" xfId="0" applyFont="1" applyBorder="1" applyAlignment="1"/>
    <xf numFmtId="0" fontId="9" fillId="0" borderId="36" xfId="0" applyFont="1" applyBorder="1" applyAlignment="1"/>
    <xf numFmtId="0" fontId="9" fillId="0" borderId="29" xfId="0" applyFont="1" applyBorder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9" fillId="0" borderId="20" xfId="0" applyFont="1" applyBorder="1" applyAlignment="1"/>
    <xf numFmtId="0" fontId="9" fillId="0" borderId="19" xfId="0" applyFont="1" applyBorder="1" applyAlignment="1"/>
    <xf numFmtId="0" fontId="7" fillId="0" borderId="30" xfId="0" applyFont="1" applyBorder="1" applyAlignment="1"/>
    <xf numFmtId="0" fontId="7" fillId="0" borderId="31" xfId="0" applyFont="1" applyBorder="1" applyAlignment="1"/>
    <xf numFmtId="0" fontId="10" fillId="0" borderId="48" xfId="0" applyFont="1" applyBorder="1" applyAlignment="1"/>
    <xf numFmtId="0" fontId="10" fillId="0" borderId="41" xfId="0" applyFont="1" applyBorder="1" applyAlignment="1">
      <alignment horizontal="center" wrapText="1"/>
    </xf>
    <xf numFmtId="0" fontId="9" fillId="2" borderId="49" xfId="0" applyFont="1" applyFill="1" applyBorder="1" applyAlignment="1"/>
    <xf numFmtId="0" fontId="9" fillId="2" borderId="50" xfId="0" applyFont="1" applyFill="1" applyBorder="1" applyAlignment="1"/>
    <xf numFmtId="0" fontId="10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wrapText="1"/>
    </xf>
    <xf numFmtId="0" fontId="9" fillId="0" borderId="35" xfId="0" applyFont="1" applyBorder="1" applyAlignment="1"/>
    <xf numFmtId="0" fontId="7" fillId="2" borderId="48" xfId="0" applyFont="1" applyFill="1" applyBorder="1" applyAlignment="1"/>
    <xf numFmtId="0" fontId="6" fillId="0" borderId="22" xfId="0" applyFont="1" applyBorder="1" applyAlignment="1"/>
    <xf numFmtId="0" fontId="6" fillId="0" borderId="23" xfId="0" applyFont="1" applyBorder="1" applyAlignment="1"/>
    <xf numFmtId="0" fontId="10" fillId="0" borderId="0" xfId="0" applyFont="1" applyBorder="1" applyAlignment="1"/>
    <xf numFmtId="0" fontId="10" fillId="2" borderId="0" xfId="0" applyFont="1" applyFill="1" applyBorder="1" applyAlignment="1"/>
    <xf numFmtId="0" fontId="7" fillId="2" borderId="47" xfId="0" applyFont="1" applyFill="1" applyBorder="1" applyAlignment="1"/>
    <xf numFmtId="0" fontId="10" fillId="2" borderId="46" xfId="0" applyFont="1" applyFill="1" applyBorder="1" applyAlignment="1"/>
    <xf numFmtId="0" fontId="10" fillId="0" borderId="41" xfId="0" applyFont="1" applyFill="1" applyBorder="1" applyAlignment="1"/>
    <xf numFmtId="0" fontId="9" fillId="2" borderId="46" xfId="0" applyFont="1" applyFill="1" applyBorder="1" applyAlignment="1"/>
    <xf numFmtId="0" fontId="9" fillId="2" borderId="41" xfId="0" applyFont="1" applyFill="1" applyBorder="1" applyAlignment="1"/>
    <xf numFmtId="0" fontId="10" fillId="2" borderId="5" xfId="0" applyFont="1" applyFill="1" applyBorder="1" applyAlignment="1">
      <alignment horizontal="center" wrapText="1"/>
    </xf>
    <xf numFmtId="0" fontId="7" fillId="0" borderId="6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5" fillId="2" borderId="41" xfId="0" applyFont="1" applyFill="1" applyBorder="1" applyAlignment="1">
      <alignment horizontal="center" wrapText="1"/>
    </xf>
    <xf numFmtId="0" fontId="7" fillId="0" borderId="30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9" fillId="0" borderId="38" xfId="0" applyFont="1" applyBorder="1" applyAlignment="1"/>
    <xf numFmtId="0" fontId="7" fillId="0" borderId="44" xfId="0" applyFon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10" fillId="2" borderId="35" xfId="0" applyFont="1" applyFill="1" applyBorder="1" applyAlignment="1">
      <alignment horizontal="right"/>
    </xf>
    <xf numFmtId="0" fontId="6" fillId="0" borderId="5" xfId="0" applyFont="1" applyBorder="1" applyAlignment="1"/>
    <xf numFmtId="0" fontId="10" fillId="0" borderId="29" xfId="0" applyFont="1" applyBorder="1" applyAlignment="1"/>
    <xf numFmtId="0" fontId="10" fillId="0" borderId="17" xfId="0" applyFont="1" applyBorder="1" applyAlignment="1"/>
    <xf numFmtId="0" fontId="10" fillId="0" borderId="18" xfId="0" applyFont="1" applyBorder="1" applyAlignment="1"/>
    <xf numFmtId="0" fontId="9" fillId="0" borderId="50" xfId="0" applyFont="1" applyBorder="1" applyAlignment="1"/>
    <xf numFmtId="0" fontId="4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0" fontId="7" fillId="0" borderId="33" xfId="0" applyFont="1" applyBorder="1" applyAlignment="1"/>
    <xf numFmtId="0" fontId="10" fillId="2" borderId="41" xfId="0" applyFont="1" applyFill="1" applyBorder="1" applyAlignment="1">
      <alignment horizontal="center" wrapText="1"/>
    </xf>
    <xf numFmtId="0" fontId="9" fillId="2" borderId="37" xfId="0" applyFont="1" applyFill="1" applyBorder="1" applyAlignment="1"/>
    <xf numFmtId="0" fontId="10" fillId="0" borderId="32" xfId="0" applyFont="1" applyFill="1" applyBorder="1"/>
    <xf numFmtId="0" fontId="7" fillId="0" borderId="44" xfId="0" applyFont="1" applyBorder="1" applyAlignment="1">
      <alignment horizontal="center"/>
    </xf>
    <xf numFmtId="164" fontId="6" fillId="2" borderId="47" xfId="0" applyNumberFormat="1" applyFont="1" applyFill="1" applyBorder="1" applyAlignment="1">
      <alignment horizontal="center"/>
    </xf>
    <xf numFmtId="164" fontId="6" fillId="2" borderId="42" xfId="0" applyNumberFormat="1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0" fillId="2" borderId="34" xfId="0" applyFont="1" applyFill="1" applyBorder="1"/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9" fillId="0" borderId="38" xfId="0" applyFont="1" applyBorder="1" applyAlignment="1"/>
    <xf numFmtId="0" fontId="7" fillId="0" borderId="31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36" xfId="0" applyFont="1" applyBorder="1"/>
    <xf numFmtId="0" fontId="7" fillId="0" borderId="57" xfId="0" applyFont="1" applyBorder="1"/>
    <xf numFmtId="0" fontId="7" fillId="0" borderId="63" xfId="0" applyFont="1" applyBorder="1"/>
    <xf numFmtId="0" fontId="7" fillId="0" borderId="64" xfId="0" applyFont="1" applyBorder="1"/>
    <xf numFmtId="0" fontId="6" fillId="0" borderId="56" xfId="0" applyFont="1" applyBorder="1" applyAlignment="1"/>
    <xf numFmtId="0" fontId="6" fillId="0" borderId="4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59" xfId="0" applyFont="1" applyBorder="1" applyAlignment="1"/>
    <xf numFmtId="0" fontId="7" fillId="0" borderId="60" xfId="0" applyFont="1" applyBorder="1" applyAlignment="1"/>
    <xf numFmtId="0" fontId="7" fillId="0" borderId="61" xfId="0" applyFont="1" applyBorder="1" applyAlignment="1"/>
    <xf numFmtId="0" fontId="9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6" fillId="0" borderId="32" xfId="0" applyFont="1" applyBorder="1" applyAlignment="1"/>
    <xf numFmtId="0" fontId="10" fillId="0" borderId="41" xfId="0" applyFont="1" applyFill="1" applyBorder="1" applyAlignment="1">
      <alignment horizontal="center"/>
    </xf>
    <xf numFmtId="0" fontId="10" fillId="0" borderId="37" xfId="0" applyFont="1" applyBorder="1" applyAlignment="1"/>
    <xf numFmtId="0" fontId="7" fillId="0" borderId="58" xfId="0" applyFont="1" applyBorder="1" applyAlignment="1">
      <alignment horizontal="center" wrapText="1"/>
    </xf>
    <xf numFmtId="0" fontId="10" fillId="2" borderId="42" xfId="0" applyFont="1" applyFill="1" applyBorder="1" applyAlignment="1">
      <alignment horizontal="center"/>
    </xf>
    <xf numFmtId="0" fontId="6" fillId="0" borderId="32" xfId="0" applyFont="1" applyBorder="1"/>
    <xf numFmtId="0" fontId="7" fillId="0" borderId="59" xfId="0" applyFont="1" applyBorder="1"/>
    <xf numFmtId="0" fontId="7" fillId="0" borderId="60" xfId="0" applyFont="1" applyBorder="1"/>
    <xf numFmtId="0" fontId="7" fillId="0" borderId="61" xfId="0" applyFont="1" applyBorder="1"/>
    <xf numFmtId="0" fontId="10" fillId="0" borderId="30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8" fillId="0" borderId="0" xfId="0" applyFont="1"/>
    <xf numFmtId="0" fontId="3" fillId="0" borderId="0" xfId="0" applyFont="1"/>
    <xf numFmtId="0" fontId="10" fillId="0" borderId="53" xfId="0" applyFont="1" applyBorder="1"/>
    <xf numFmtId="0" fontId="3" fillId="0" borderId="0" xfId="0" applyFont="1" applyAlignment="1">
      <alignment horizontal="center"/>
    </xf>
    <xf numFmtId="0" fontId="10" fillId="0" borderId="0" xfId="0" applyFont="1"/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9" fillId="2" borderId="36" xfId="0" applyFont="1" applyFill="1" applyBorder="1"/>
    <xf numFmtId="0" fontId="7" fillId="0" borderId="57" xfId="0" applyFont="1" applyBorder="1" applyAlignment="1"/>
    <xf numFmtId="0" fontId="7" fillId="0" borderId="63" xfId="0" applyFont="1" applyBorder="1" applyAlignment="1"/>
    <xf numFmtId="0" fontId="7" fillId="0" borderId="64" xfId="0" applyFont="1" applyBorder="1" applyAlignment="1"/>
    <xf numFmtId="0" fontId="7" fillId="0" borderId="39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5" fillId="2" borderId="28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15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2" fontId="7" fillId="2" borderId="48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left"/>
    </xf>
    <xf numFmtId="0" fontId="6" fillId="2" borderId="4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2" fontId="7" fillId="2" borderId="37" xfId="0" applyNumberFormat="1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right"/>
    </xf>
    <xf numFmtId="0" fontId="10" fillId="2" borderId="32" xfId="0" applyFont="1" applyFill="1" applyBorder="1" applyAlignment="1">
      <alignment horizontal="center"/>
    </xf>
    <xf numFmtId="0" fontId="10" fillId="2" borderId="50" xfId="0" applyFont="1" applyFill="1" applyBorder="1" applyAlignment="1">
      <alignment horizontal="left"/>
    </xf>
    <xf numFmtId="0" fontId="7" fillId="2" borderId="49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2" borderId="49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10" fillId="2" borderId="40" xfId="0" applyFont="1" applyFill="1" applyBorder="1" applyAlignment="1">
      <alignment wrapText="1"/>
    </xf>
    <xf numFmtId="0" fontId="10" fillId="2" borderId="34" xfId="0" applyFont="1" applyFill="1" applyBorder="1" applyAlignment="1">
      <alignment horizontal="left" wrapText="1"/>
    </xf>
    <xf numFmtId="0" fontId="10" fillId="2" borderId="51" xfId="0" applyFont="1" applyFill="1" applyBorder="1" applyAlignment="1">
      <alignment horizontal="center" wrapText="1"/>
    </xf>
    <xf numFmtId="0" fontId="7" fillId="2" borderId="50" xfId="0" applyFont="1" applyFill="1" applyBorder="1" applyAlignment="1">
      <alignment horizontal="left"/>
    </xf>
    <xf numFmtId="0" fontId="10" fillId="2" borderId="40" xfId="0" applyFont="1" applyFill="1" applyBorder="1" applyAlignment="1"/>
    <xf numFmtId="0" fontId="7" fillId="0" borderId="44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0" fillId="0" borderId="34" xfId="0" applyFont="1" applyBorder="1" applyAlignment="1">
      <alignment horizontal="center" wrapText="1"/>
    </xf>
    <xf numFmtId="0" fontId="10" fillId="0" borderId="34" xfId="0" applyFont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7" fillId="0" borderId="44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0" fillId="2" borderId="30" xfId="0" applyFont="1" applyFill="1" applyBorder="1"/>
    <xf numFmtId="0" fontId="7" fillId="0" borderId="0" xfId="0" applyFont="1" applyBorder="1" applyAlignment="1"/>
    <xf numFmtId="0" fontId="7" fillId="0" borderId="67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44" xfId="0" applyFont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/>
    <xf numFmtId="0" fontId="9" fillId="2" borderId="49" xfId="0" applyFont="1" applyFill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0" fillId="0" borderId="41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6" fillId="0" borderId="34" xfId="0" applyFont="1" applyBorder="1" applyAlignment="1"/>
    <xf numFmtId="0" fontId="6" fillId="0" borderId="35" xfId="0" applyFont="1" applyBorder="1" applyAlignment="1"/>
    <xf numFmtId="0" fontId="10" fillId="0" borderId="5" xfId="0" applyFont="1" applyBorder="1" applyAlignment="1">
      <alignment horizontal="left" wrapText="1"/>
    </xf>
    <xf numFmtId="0" fontId="5" fillId="0" borderId="47" xfId="1" applyFont="1" applyBorder="1" applyAlignment="1">
      <alignment horizontal="center"/>
    </xf>
    <xf numFmtId="0" fontId="10" fillId="0" borderId="47" xfId="0" applyFont="1" applyBorder="1" applyAlignment="1">
      <alignment wrapText="1"/>
    </xf>
    <xf numFmtId="0" fontId="10" fillId="0" borderId="37" xfId="0" applyFont="1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6" fillId="0" borderId="46" xfId="0" applyFont="1" applyBorder="1" applyAlignment="1"/>
    <xf numFmtId="0" fontId="7" fillId="0" borderId="5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36" xfId="0" applyFont="1" applyBorder="1" applyAlignment="1"/>
    <xf numFmtId="0" fontId="7" fillId="0" borderId="3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10" fillId="2" borderId="53" xfId="0" applyFont="1" applyFill="1" applyBorder="1" applyAlignment="1">
      <alignment wrapText="1"/>
    </xf>
    <xf numFmtId="0" fontId="15" fillId="0" borderId="40" xfId="0" applyFont="1" applyFill="1" applyBorder="1" applyAlignment="1">
      <alignment horizontal="center" wrapText="1"/>
    </xf>
    <xf numFmtId="0" fontId="10" fillId="0" borderId="51" xfId="0" applyFont="1" applyFill="1" applyBorder="1" applyAlignment="1">
      <alignment horizontal="center"/>
    </xf>
    <xf numFmtId="0" fontId="10" fillId="0" borderId="41" xfId="0" applyFont="1" applyBorder="1" applyAlignment="1"/>
    <xf numFmtId="0" fontId="6" fillId="2" borderId="37" xfId="0" applyFont="1" applyFill="1" applyBorder="1" applyAlignment="1"/>
    <xf numFmtId="0" fontId="6" fillId="0" borderId="4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2" fontId="7" fillId="0" borderId="48" xfId="0" applyNumberFormat="1" applyFont="1" applyBorder="1" applyAlignment="1">
      <alignment horizontal="center"/>
    </xf>
    <xf numFmtId="164" fontId="7" fillId="2" borderId="52" xfId="0" applyNumberFormat="1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5" fillId="2" borderId="34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7" fillId="0" borderId="35" xfId="0" applyFont="1" applyBorder="1" applyAlignment="1">
      <alignment horizontal="center" wrapText="1"/>
    </xf>
    <xf numFmtId="0" fontId="11" fillId="0" borderId="19" xfId="0" applyFont="1" applyBorder="1" applyAlignment="1">
      <alignment horizontal="center"/>
    </xf>
    <xf numFmtId="0" fontId="10" fillId="0" borderId="46" xfId="0" applyFont="1" applyBorder="1" applyAlignment="1"/>
    <xf numFmtId="0" fontId="9" fillId="0" borderId="46" xfId="0" applyFont="1" applyBorder="1" applyAlignment="1"/>
    <xf numFmtId="0" fontId="19" fillId="2" borderId="0" xfId="0" applyFont="1" applyFill="1" applyBorder="1" applyAlignment="1">
      <alignment horizontal="center"/>
    </xf>
    <xf numFmtId="0" fontId="10" fillId="0" borderId="44" xfId="0" applyFont="1" applyBorder="1" applyAlignment="1"/>
    <xf numFmtId="0" fontId="9" fillId="0" borderId="45" xfId="0" applyFont="1" applyBorder="1" applyAlignment="1"/>
    <xf numFmtId="0" fontId="10" fillId="2" borderId="45" xfId="0" applyFont="1" applyFill="1" applyBorder="1" applyAlignment="1">
      <alignment horizontal="center"/>
    </xf>
    <xf numFmtId="0" fontId="12" fillId="0" borderId="27" xfId="0" applyFont="1" applyBorder="1"/>
    <xf numFmtId="0" fontId="12" fillId="0" borderId="11" xfId="0" applyFont="1" applyBorder="1"/>
    <xf numFmtId="0" fontId="12" fillId="0" borderId="14" xfId="0" applyFont="1" applyBorder="1"/>
    <xf numFmtId="0" fontId="12" fillId="0" borderId="12" xfId="0" applyFont="1" applyBorder="1"/>
    <xf numFmtId="0" fontId="9" fillId="0" borderId="49" xfId="0" applyFont="1" applyBorder="1"/>
    <xf numFmtId="0" fontId="5" fillId="2" borderId="35" xfId="0" applyFont="1" applyFill="1" applyBorder="1" applyAlignment="1">
      <alignment wrapText="1"/>
    </xf>
    <xf numFmtId="0" fontId="15" fillId="0" borderId="25" xfId="0" applyFont="1" applyFill="1" applyBorder="1" applyAlignment="1">
      <alignment horizontal="center" wrapText="1"/>
    </xf>
    <xf numFmtId="0" fontId="6" fillId="0" borderId="41" xfId="0" applyFont="1" applyBorder="1" applyAlignment="1">
      <alignment horizontal="center"/>
    </xf>
    <xf numFmtId="0" fontId="9" fillId="0" borderId="43" xfId="0" applyFont="1" applyBorder="1" applyAlignment="1"/>
    <xf numFmtId="0" fontId="10" fillId="0" borderId="34" xfId="0" applyFont="1" applyBorder="1" applyAlignment="1">
      <alignment horizontal="left"/>
    </xf>
    <xf numFmtId="0" fontId="10" fillId="2" borderId="44" xfId="0" applyFont="1" applyFill="1" applyBorder="1" applyAlignment="1"/>
    <xf numFmtId="0" fontId="12" fillId="0" borderId="51" xfId="0" applyFont="1" applyBorder="1" applyAlignment="1">
      <alignment horizontal="center"/>
    </xf>
    <xf numFmtId="0" fontId="21" fillId="2" borderId="53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5" fillId="2" borderId="49" xfId="0" applyFont="1" applyFill="1" applyBorder="1" applyAlignment="1"/>
    <xf numFmtId="0" fontId="5" fillId="2" borderId="24" xfId="0" applyFont="1" applyFill="1" applyBorder="1" applyAlignment="1"/>
    <xf numFmtId="0" fontId="5" fillId="2" borderId="34" xfId="0" applyFont="1" applyFill="1" applyBorder="1" applyAlignment="1">
      <alignment wrapText="1"/>
    </xf>
    <xf numFmtId="0" fontId="5" fillId="2" borderId="24" xfId="0" applyFont="1" applyFill="1" applyBorder="1" applyAlignment="1">
      <alignment horizontal="center" wrapText="1"/>
    </xf>
    <xf numFmtId="0" fontId="5" fillId="2" borderId="34" xfId="0" applyFont="1" applyFill="1" applyBorder="1" applyAlignment="1"/>
    <xf numFmtId="0" fontId="6" fillId="2" borderId="50" xfId="0" applyFont="1" applyFill="1" applyBorder="1" applyAlignment="1">
      <alignment horizontal="center"/>
    </xf>
    <xf numFmtId="0" fontId="5" fillId="0" borderId="28" xfId="1" applyFont="1" applyBorder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0" fontId="10" fillId="2" borderId="27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2" borderId="33" xfId="0" applyFont="1" applyFill="1" applyBorder="1" applyAlignment="1"/>
    <xf numFmtId="0" fontId="7" fillId="0" borderId="59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12" fillId="0" borderId="46" xfId="0" applyFont="1" applyBorder="1"/>
    <xf numFmtId="0" fontId="5" fillId="2" borderId="35" xfId="0" applyFont="1" applyFill="1" applyBorder="1" applyAlignment="1"/>
    <xf numFmtId="0" fontId="5" fillId="0" borderId="49" xfId="1" applyFont="1" applyFill="1" applyBorder="1" applyAlignment="1">
      <alignment horizontal="center"/>
    </xf>
    <xf numFmtId="0" fontId="5" fillId="0" borderId="3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5" fillId="0" borderId="41" xfId="1" applyFont="1" applyFill="1" applyBorder="1" applyAlignment="1">
      <alignment horizontal="center"/>
    </xf>
    <xf numFmtId="0" fontId="10" fillId="0" borderId="49" xfId="0" applyFont="1" applyFill="1" applyBorder="1" applyAlignment="1">
      <alignment wrapText="1"/>
    </xf>
    <xf numFmtId="0" fontId="9" fillId="0" borderId="35" xfId="0" applyFont="1" applyFill="1" applyBorder="1" applyAlignment="1">
      <alignment horizontal="center"/>
    </xf>
    <xf numFmtId="0" fontId="9" fillId="0" borderId="5" xfId="0" applyFont="1" applyFill="1" applyBorder="1" applyAlignment="1"/>
    <xf numFmtId="0" fontId="5" fillId="0" borderId="2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9" fillId="2" borderId="47" xfId="0" applyFont="1" applyFill="1" applyBorder="1"/>
    <xf numFmtId="0" fontId="10" fillId="0" borderId="41" xfId="0" applyFont="1" applyFill="1" applyBorder="1" applyAlignment="1">
      <alignment horizontal="center" wrapText="1"/>
    </xf>
    <xf numFmtId="0" fontId="9" fillId="0" borderId="49" xfId="0" applyFont="1" applyBorder="1" applyAlignment="1"/>
    <xf numFmtId="0" fontId="7" fillId="0" borderId="5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9" fillId="0" borderId="24" xfId="0" applyFont="1" applyBorder="1" applyAlignment="1"/>
    <xf numFmtId="0" fontId="9" fillId="0" borderId="25" xfId="0" applyFont="1" applyBorder="1" applyAlignment="1"/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6" fillId="0" borderId="44" xfId="0" applyFont="1" applyBorder="1" applyAlignment="1"/>
    <xf numFmtId="0" fontId="0" fillId="0" borderId="45" xfId="0" applyBorder="1" applyAlignment="1"/>
    <xf numFmtId="0" fontId="7" fillId="0" borderId="30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9" fillId="0" borderId="38" xfId="0" applyFont="1" applyBorder="1" applyAlignment="1"/>
    <xf numFmtId="0" fontId="9" fillId="0" borderId="31" xfId="0" applyFont="1" applyBorder="1" applyAlignment="1"/>
    <xf numFmtId="0" fontId="7" fillId="0" borderId="44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9" fillId="0" borderId="60" xfId="0" applyFont="1" applyBorder="1" applyAlignment="1"/>
    <xf numFmtId="0" fontId="9" fillId="0" borderId="61" xfId="0" applyFont="1" applyBorder="1" applyAlignment="1"/>
    <xf numFmtId="0" fontId="7" fillId="0" borderId="57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9" fillId="0" borderId="63" xfId="0" applyFont="1" applyBorder="1" applyAlignment="1"/>
    <xf numFmtId="0" fontId="9" fillId="0" borderId="64" xfId="0" applyFont="1" applyBorder="1" applyAlignment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20"/>
  <sheetViews>
    <sheetView topLeftCell="A2" zoomScale="80" zoomScaleNormal="80" workbookViewId="0">
      <selection activeCell="D18" sqref="D18"/>
    </sheetView>
  </sheetViews>
  <sheetFormatPr defaultRowHeight="14.4" x14ac:dyDescent="0.3"/>
  <cols>
    <col min="1" max="1" width="19.88671875" customWidth="1"/>
    <col min="2" max="2" width="7.88671875" customWidth="1"/>
    <col min="3" max="3" width="14.5546875" style="5" customWidth="1"/>
    <col min="4" max="4" width="19" customWidth="1"/>
    <col min="5" max="5" width="54" customWidth="1"/>
    <col min="6" max="6" width="15.6640625" customWidth="1"/>
    <col min="7" max="7" width="13.5546875" customWidth="1"/>
    <col min="9" max="9" width="11.33203125" customWidth="1"/>
    <col min="10" max="10" width="14.33203125" customWidth="1"/>
    <col min="11" max="11" width="20.5546875" customWidth="1"/>
    <col min="12" max="12" width="11.33203125" customWidth="1"/>
    <col min="16" max="16" width="11.5546875" customWidth="1"/>
    <col min="17" max="17" width="12.33203125" customWidth="1"/>
    <col min="18" max="18" width="9.88671875" customWidth="1"/>
    <col min="23" max="23" width="9.88671875" bestFit="1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7">
        <v>1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ht="16.2" thickBot="1" x14ac:dyDescent="0.35">
      <c r="A4" s="57"/>
      <c r="B4" s="57"/>
      <c r="C4" s="360" t="s">
        <v>36</v>
      </c>
      <c r="D4" s="225"/>
      <c r="E4" s="270"/>
      <c r="F4" s="78"/>
      <c r="G4" s="73"/>
      <c r="H4" s="487" t="s">
        <v>19</v>
      </c>
      <c r="I4" s="488"/>
      <c r="J4" s="489"/>
      <c r="K4" s="249" t="s">
        <v>20</v>
      </c>
      <c r="L4" s="686" t="s">
        <v>21</v>
      </c>
      <c r="M4" s="687"/>
      <c r="N4" s="688"/>
      <c r="O4" s="688"/>
      <c r="P4" s="689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4" ht="28.5" customHeight="1" thickBot="1" x14ac:dyDescent="0.35">
      <c r="A5" s="58" t="s">
        <v>0</v>
      </c>
      <c r="B5" s="58"/>
      <c r="C5" s="79" t="s">
        <v>37</v>
      </c>
      <c r="D5" s="490" t="s">
        <v>38</v>
      </c>
      <c r="E5" s="95" t="s">
        <v>35</v>
      </c>
      <c r="F5" s="79" t="s">
        <v>23</v>
      </c>
      <c r="G5" s="74" t="s">
        <v>34</v>
      </c>
      <c r="H5" s="363" t="s">
        <v>24</v>
      </c>
      <c r="I5" s="483" t="s">
        <v>25</v>
      </c>
      <c r="J5" s="450" t="s">
        <v>26</v>
      </c>
      <c r="K5" s="397" t="s">
        <v>27</v>
      </c>
      <c r="L5" s="272" t="s">
        <v>28</v>
      </c>
      <c r="M5" s="272" t="s">
        <v>59</v>
      </c>
      <c r="N5" s="272" t="s">
        <v>29</v>
      </c>
      <c r="O5" s="332" t="s">
        <v>60</v>
      </c>
      <c r="P5" s="272" t="s">
        <v>61</v>
      </c>
      <c r="Q5" s="272" t="s">
        <v>30</v>
      </c>
      <c r="R5" s="272" t="s">
        <v>31</v>
      </c>
      <c r="S5" s="272" t="s">
        <v>32</v>
      </c>
      <c r="T5" s="272" t="s">
        <v>33</v>
      </c>
      <c r="U5" s="272" t="s">
        <v>62</v>
      </c>
      <c r="V5" s="272" t="s">
        <v>63</v>
      </c>
      <c r="W5" s="272" t="s">
        <v>64</v>
      </c>
      <c r="X5" s="333" t="s">
        <v>65</v>
      </c>
    </row>
    <row r="6" spans="1:24" ht="34.5" customHeight="1" x14ac:dyDescent="0.3">
      <c r="A6" s="59" t="s">
        <v>5</v>
      </c>
      <c r="B6" s="513"/>
      <c r="C6" s="108">
        <v>225</v>
      </c>
      <c r="D6" s="399" t="s">
        <v>16</v>
      </c>
      <c r="E6" s="214" t="s">
        <v>74</v>
      </c>
      <c r="F6" s="108" t="s">
        <v>90</v>
      </c>
      <c r="G6" s="328"/>
      <c r="H6" s="209">
        <v>5.6</v>
      </c>
      <c r="I6" s="37">
        <v>6.79</v>
      </c>
      <c r="J6" s="38">
        <v>34.479999999999997</v>
      </c>
      <c r="K6" s="251">
        <v>230.37</v>
      </c>
      <c r="L6" s="218">
        <v>0.11</v>
      </c>
      <c r="M6" s="19">
        <v>0.05</v>
      </c>
      <c r="N6" s="20">
        <v>0</v>
      </c>
      <c r="O6" s="20">
        <v>20</v>
      </c>
      <c r="P6" s="21">
        <v>0.06</v>
      </c>
      <c r="Q6" s="218">
        <v>8.35</v>
      </c>
      <c r="R6" s="20">
        <v>65.08</v>
      </c>
      <c r="S6" s="20">
        <v>25.23</v>
      </c>
      <c r="T6" s="20">
        <v>1.42</v>
      </c>
      <c r="U6" s="20">
        <v>94.89</v>
      </c>
      <c r="V6" s="20">
        <v>0</v>
      </c>
      <c r="W6" s="20">
        <v>0</v>
      </c>
      <c r="X6" s="44">
        <v>0</v>
      </c>
    </row>
    <row r="7" spans="1:24" ht="34.5" customHeight="1" x14ac:dyDescent="0.3">
      <c r="A7" s="59"/>
      <c r="B7" s="119"/>
      <c r="C7" s="76">
        <v>123</v>
      </c>
      <c r="D7" s="121" t="s">
        <v>49</v>
      </c>
      <c r="E7" s="227" t="s">
        <v>67</v>
      </c>
      <c r="F7" s="385">
        <v>258</v>
      </c>
      <c r="G7" s="75"/>
      <c r="H7" s="252">
        <v>9.16</v>
      </c>
      <c r="I7" s="26">
        <v>10.220000000000001</v>
      </c>
      <c r="J7" s="43">
        <v>42.77</v>
      </c>
      <c r="K7" s="669">
        <v>298.70999999999998</v>
      </c>
      <c r="L7" s="670">
        <v>0.1</v>
      </c>
      <c r="M7" s="26">
        <v>0.28999999999999998</v>
      </c>
      <c r="N7" s="26">
        <v>1.1100000000000001</v>
      </c>
      <c r="O7" s="26">
        <v>50</v>
      </c>
      <c r="P7" s="374">
        <v>0.19</v>
      </c>
      <c r="Q7" s="252">
        <v>237.81</v>
      </c>
      <c r="R7" s="26">
        <v>210.32</v>
      </c>
      <c r="S7" s="26">
        <v>37.4</v>
      </c>
      <c r="T7" s="26">
        <v>1.24</v>
      </c>
      <c r="U7" s="26">
        <v>313.26</v>
      </c>
      <c r="V7" s="26">
        <v>1.7000000000000001E-2</v>
      </c>
      <c r="W7" s="26">
        <v>0.01</v>
      </c>
      <c r="X7" s="43">
        <v>0.04</v>
      </c>
    </row>
    <row r="8" spans="1:24" ht="34.5" customHeight="1" x14ac:dyDescent="0.3">
      <c r="A8" s="59"/>
      <c r="B8" s="119"/>
      <c r="C8" s="104">
        <v>113</v>
      </c>
      <c r="D8" s="120" t="s">
        <v>4</v>
      </c>
      <c r="E8" s="139" t="s">
        <v>9</v>
      </c>
      <c r="F8" s="103">
        <v>200</v>
      </c>
      <c r="G8" s="199"/>
      <c r="H8" s="191">
        <v>0.04</v>
      </c>
      <c r="I8" s="15">
        <v>0</v>
      </c>
      <c r="J8" s="39">
        <v>7.4</v>
      </c>
      <c r="K8" s="201">
        <v>30.26</v>
      </c>
      <c r="L8" s="191">
        <v>0</v>
      </c>
      <c r="M8" s="17">
        <v>0</v>
      </c>
      <c r="N8" s="15">
        <v>0.8</v>
      </c>
      <c r="O8" s="15">
        <v>0</v>
      </c>
      <c r="P8" s="39">
        <v>0</v>
      </c>
      <c r="Q8" s="17">
        <v>2.02</v>
      </c>
      <c r="R8" s="15">
        <v>0.99</v>
      </c>
      <c r="S8" s="15">
        <v>0.55000000000000004</v>
      </c>
      <c r="T8" s="15">
        <v>0.05</v>
      </c>
      <c r="U8" s="15">
        <v>7.05</v>
      </c>
      <c r="V8" s="15">
        <v>0</v>
      </c>
      <c r="W8" s="15">
        <v>0</v>
      </c>
      <c r="X8" s="39">
        <v>0</v>
      </c>
    </row>
    <row r="9" spans="1:24" ht="34.5" customHeight="1" x14ac:dyDescent="0.3">
      <c r="A9" s="59"/>
      <c r="B9" s="157"/>
      <c r="C9" s="106">
        <v>121</v>
      </c>
      <c r="D9" s="139" t="s">
        <v>12</v>
      </c>
      <c r="E9" s="169" t="s">
        <v>44</v>
      </c>
      <c r="F9" s="376">
        <v>30</v>
      </c>
      <c r="G9" s="103"/>
      <c r="H9" s="191">
        <v>2.25</v>
      </c>
      <c r="I9" s="15">
        <v>0.87</v>
      </c>
      <c r="J9" s="39">
        <v>14.94</v>
      </c>
      <c r="K9" s="143">
        <v>78.599999999999994</v>
      </c>
      <c r="L9" s="191">
        <v>0.03</v>
      </c>
      <c r="M9" s="17">
        <v>0.01</v>
      </c>
      <c r="N9" s="15">
        <v>0</v>
      </c>
      <c r="O9" s="15">
        <v>0</v>
      </c>
      <c r="P9" s="39">
        <v>0</v>
      </c>
      <c r="Q9" s="17">
        <v>5.7</v>
      </c>
      <c r="R9" s="15">
        <v>19.5</v>
      </c>
      <c r="S9" s="15">
        <v>3.9</v>
      </c>
      <c r="T9" s="15">
        <v>0.36</v>
      </c>
      <c r="U9" s="15">
        <v>27.6</v>
      </c>
      <c r="V9" s="15">
        <v>0</v>
      </c>
      <c r="W9" s="15">
        <v>0</v>
      </c>
      <c r="X9" s="39">
        <v>0</v>
      </c>
    </row>
    <row r="10" spans="1:24" ht="34.5" customHeight="1" x14ac:dyDescent="0.3">
      <c r="A10" s="59"/>
      <c r="B10" s="157"/>
      <c r="C10" s="104"/>
      <c r="D10" s="121"/>
      <c r="E10" s="237" t="s">
        <v>17</v>
      </c>
      <c r="F10" s="212">
        <f>SUM(F7:F9)+116+5</f>
        <v>609</v>
      </c>
      <c r="G10" s="323"/>
      <c r="H10" s="154">
        <f>SUM(H6:H9)</f>
        <v>17.049999999999997</v>
      </c>
      <c r="I10" s="32">
        <f t="shared" ref="I10:X10" si="0">SUM(I6:I9)</f>
        <v>17.880000000000003</v>
      </c>
      <c r="J10" s="50">
        <f t="shared" si="0"/>
        <v>99.59</v>
      </c>
      <c r="K10" s="318">
        <f>SUM(K6:K9)</f>
        <v>637.93999999999994</v>
      </c>
      <c r="L10" s="154">
        <f t="shared" si="0"/>
        <v>0.24000000000000002</v>
      </c>
      <c r="M10" s="32">
        <f t="shared" si="0"/>
        <v>0.35</v>
      </c>
      <c r="N10" s="32">
        <f t="shared" si="0"/>
        <v>1.9100000000000001</v>
      </c>
      <c r="O10" s="32">
        <f t="shared" si="0"/>
        <v>70</v>
      </c>
      <c r="P10" s="210">
        <f t="shared" si="0"/>
        <v>0.25</v>
      </c>
      <c r="Q10" s="154">
        <f>SUM(Q6:Q9)</f>
        <v>253.88</v>
      </c>
      <c r="R10" s="32">
        <f t="shared" si="0"/>
        <v>295.89</v>
      </c>
      <c r="S10" s="32">
        <f t="shared" si="0"/>
        <v>67.08</v>
      </c>
      <c r="T10" s="32">
        <f>SUM(T6:T9)</f>
        <v>3.07</v>
      </c>
      <c r="U10" s="32">
        <f t="shared" si="0"/>
        <v>442.8</v>
      </c>
      <c r="V10" s="32">
        <f t="shared" si="0"/>
        <v>1.7000000000000001E-2</v>
      </c>
      <c r="W10" s="32">
        <f t="shared" si="0"/>
        <v>0.01</v>
      </c>
      <c r="X10" s="50">
        <f t="shared" si="0"/>
        <v>0.04</v>
      </c>
    </row>
    <row r="11" spans="1:24" ht="34.5" customHeight="1" thickBot="1" x14ac:dyDescent="0.35">
      <c r="A11" s="59"/>
      <c r="B11" s="102"/>
      <c r="C11" s="107"/>
      <c r="D11" s="121"/>
      <c r="E11" s="237" t="s">
        <v>18</v>
      </c>
      <c r="F11" s="104"/>
      <c r="G11" s="323"/>
      <c r="H11" s="156"/>
      <c r="I11" s="49"/>
      <c r="J11" s="85"/>
      <c r="K11" s="318">
        <f>K10/27.2</f>
        <v>23.453676470588235</v>
      </c>
      <c r="L11" s="156"/>
      <c r="M11" s="126"/>
      <c r="N11" s="329"/>
      <c r="O11" s="329"/>
      <c r="P11" s="302"/>
      <c r="Q11" s="331"/>
      <c r="R11" s="329"/>
      <c r="S11" s="329"/>
      <c r="T11" s="329"/>
      <c r="U11" s="329"/>
      <c r="V11" s="329"/>
      <c r="W11" s="329"/>
      <c r="X11" s="330"/>
    </row>
    <row r="12" spans="1:24" ht="34.5" customHeight="1" x14ac:dyDescent="0.3">
      <c r="A12" s="115" t="s">
        <v>6</v>
      </c>
      <c r="B12" s="215"/>
      <c r="C12" s="125">
        <v>26</v>
      </c>
      <c r="D12" s="389" t="s">
        <v>16</v>
      </c>
      <c r="E12" s="421" t="s">
        <v>89</v>
      </c>
      <c r="F12" s="125">
        <v>100</v>
      </c>
      <c r="G12" s="550"/>
      <c r="H12" s="263">
        <v>0.6</v>
      </c>
      <c r="I12" s="47">
        <v>0.6</v>
      </c>
      <c r="J12" s="48">
        <v>15.4</v>
      </c>
      <c r="K12" s="365">
        <v>72</v>
      </c>
      <c r="L12" s="263">
        <v>0.05</v>
      </c>
      <c r="M12" s="47">
        <v>0.02</v>
      </c>
      <c r="N12" s="47">
        <v>6</v>
      </c>
      <c r="O12" s="47">
        <v>0</v>
      </c>
      <c r="P12" s="48">
        <v>0</v>
      </c>
      <c r="Q12" s="584">
        <v>30</v>
      </c>
      <c r="R12" s="263">
        <v>22</v>
      </c>
      <c r="S12" s="47">
        <v>17</v>
      </c>
      <c r="T12" s="47">
        <v>0.6</v>
      </c>
      <c r="U12" s="47">
        <v>225</v>
      </c>
      <c r="V12" s="47">
        <v>8.0000000000000002E-3</v>
      </c>
      <c r="W12" s="47">
        <v>0</v>
      </c>
      <c r="X12" s="48">
        <v>0.01</v>
      </c>
    </row>
    <row r="13" spans="1:24" ht="34.5" customHeight="1" x14ac:dyDescent="0.3">
      <c r="A13" s="80"/>
      <c r="B13" s="119"/>
      <c r="C13" s="117">
        <v>30</v>
      </c>
      <c r="D13" s="120" t="s">
        <v>7</v>
      </c>
      <c r="E13" s="139" t="s">
        <v>91</v>
      </c>
      <c r="F13" s="103">
        <v>250</v>
      </c>
      <c r="G13" s="139"/>
      <c r="H13" s="191">
        <v>6.75</v>
      </c>
      <c r="I13" s="15">
        <v>8.39</v>
      </c>
      <c r="J13" s="39">
        <v>8.9</v>
      </c>
      <c r="K13" s="144">
        <v>140.53</v>
      </c>
      <c r="L13" s="191">
        <v>0.17</v>
      </c>
      <c r="M13" s="17">
        <v>0.09</v>
      </c>
      <c r="N13" s="15">
        <v>12.39</v>
      </c>
      <c r="O13" s="15">
        <v>150</v>
      </c>
      <c r="P13" s="39">
        <v>0.03</v>
      </c>
      <c r="Q13" s="200">
        <v>45.84</v>
      </c>
      <c r="R13" s="191">
        <v>93.05</v>
      </c>
      <c r="S13" s="15">
        <v>27.05</v>
      </c>
      <c r="T13" s="15">
        <v>1.21</v>
      </c>
      <c r="U13" s="15">
        <v>390.07</v>
      </c>
      <c r="V13" s="15">
        <v>6.0000000000000001E-3</v>
      </c>
      <c r="W13" s="15">
        <v>0</v>
      </c>
      <c r="X13" s="39">
        <v>0.04</v>
      </c>
    </row>
    <row r="14" spans="1:24" ht="34.5" customHeight="1" x14ac:dyDescent="0.3">
      <c r="A14" s="82"/>
      <c r="B14" s="180"/>
      <c r="C14" s="117" t="s">
        <v>83</v>
      </c>
      <c r="D14" s="120" t="s">
        <v>8</v>
      </c>
      <c r="E14" s="139" t="s">
        <v>92</v>
      </c>
      <c r="F14" s="103">
        <v>280</v>
      </c>
      <c r="G14" s="139"/>
      <c r="H14" s="191">
        <v>20.87</v>
      </c>
      <c r="I14" s="15">
        <v>32.65</v>
      </c>
      <c r="J14" s="39">
        <v>43.63</v>
      </c>
      <c r="K14" s="144">
        <v>556.97</v>
      </c>
      <c r="L14" s="191">
        <v>0.46</v>
      </c>
      <c r="M14" s="17">
        <v>0.16</v>
      </c>
      <c r="N14" s="15">
        <v>2.5499999999999998</v>
      </c>
      <c r="O14" s="15">
        <v>260</v>
      </c>
      <c r="P14" s="39">
        <v>0</v>
      </c>
      <c r="Q14" s="200">
        <v>23.12</v>
      </c>
      <c r="R14" s="191">
        <v>252.64</v>
      </c>
      <c r="S14" s="15">
        <v>60.36</v>
      </c>
      <c r="T14" s="15">
        <v>2.52</v>
      </c>
      <c r="U14" s="15">
        <v>381.1</v>
      </c>
      <c r="V14" s="15">
        <v>8.9999999999999993E-3</v>
      </c>
      <c r="W14" s="15">
        <v>8.3000000000000001E-3</v>
      </c>
      <c r="X14" s="39">
        <v>0.1</v>
      </c>
    </row>
    <row r="15" spans="1:24" ht="34.5" customHeight="1" x14ac:dyDescent="0.3">
      <c r="A15" s="82"/>
      <c r="B15" s="180"/>
      <c r="C15" s="117">
        <v>98</v>
      </c>
      <c r="D15" s="120" t="s">
        <v>15</v>
      </c>
      <c r="E15" s="139" t="s">
        <v>14</v>
      </c>
      <c r="F15" s="103">
        <v>200</v>
      </c>
      <c r="G15" s="139"/>
      <c r="H15" s="191">
        <v>0.37</v>
      </c>
      <c r="I15" s="15">
        <v>0</v>
      </c>
      <c r="J15" s="39">
        <v>14.85</v>
      </c>
      <c r="K15" s="144">
        <v>59.48</v>
      </c>
      <c r="L15" s="191">
        <v>0</v>
      </c>
      <c r="M15" s="17">
        <v>0</v>
      </c>
      <c r="N15" s="15">
        <v>0</v>
      </c>
      <c r="O15" s="15">
        <v>0</v>
      </c>
      <c r="P15" s="39">
        <v>0</v>
      </c>
      <c r="Q15" s="200">
        <v>0.21</v>
      </c>
      <c r="R15" s="191">
        <v>0</v>
      </c>
      <c r="S15" s="15">
        <v>0</v>
      </c>
      <c r="T15" s="15">
        <v>0.02</v>
      </c>
      <c r="U15" s="15">
        <v>0.2</v>
      </c>
      <c r="V15" s="15">
        <v>0</v>
      </c>
      <c r="W15" s="15">
        <v>0</v>
      </c>
      <c r="X15" s="41">
        <v>0</v>
      </c>
    </row>
    <row r="16" spans="1:24" ht="34.5" customHeight="1" x14ac:dyDescent="0.3">
      <c r="A16" s="82"/>
      <c r="B16" s="180"/>
      <c r="C16" s="350">
        <v>119</v>
      </c>
      <c r="D16" s="120" t="s">
        <v>12</v>
      </c>
      <c r="E16" s="139" t="s">
        <v>47</v>
      </c>
      <c r="F16" s="142">
        <v>20</v>
      </c>
      <c r="G16" s="97"/>
      <c r="H16" s="191">
        <v>1.52</v>
      </c>
      <c r="I16" s="15">
        <v>0.16</v>
      </c>
      <c r="J16" s="39">
        <v>9.84</v>
      </c>
      <c r="K16" s="200">
        <v>47</v>
      </c>
      <c r="L16" s="191">
        <v>0.02</v>
      </c>
      <c r="M16" s="15">
        <v>0.01</v>
      </c>
      <c r="N16" s="15">
        <v>0</v>
      </c>
      <c r="O16" s="15">
        <v>0</v>
      </c>
      <c r="P16" s="39">
        <v>0</v>
      </c>
      <c r="Q16" s="200">
        <v>4</v>
      </c>
      <c r="R16" s="191">
        <v>13</v>
      </c>
      <c r="S16" s="15">
        <v>2.8</v>
      </c>
      <c r="T16" s="15">
        <v>0.22</v>
      </c>
      <c r="U16" s="15">
        <v>18.600000000000001</v>
      </c>
      <c r="V16" s="15">
        <v>1E-3</v>
      </c>
      <c r="W16" s="15">
        <v>1E-3</v>
      </c>
      <c r="X16" s="39">
        <v>2.9</v>
      </c>
    </row>
    <row r="17" spans="1:24" ht="34.5" customHeight="1" x14ac:dyDescent="0.3">
      <c r="A17" s="82"/>
      <c r="B17" s="180"/>
      <c r="C17" s="117">
        <v>120</v>
      </c>
      <c r="D17" s="120" t="s">
        <v>13</v>
      </c>
      <c r="E17" s="139" t="s">
        <v>43</v>
      </c>
      <c r="F17" s="103">
        <v>20</v>
      </c>
      <c r="G17" s="139"/>
      <c r="H17" s="191">
        <v>1.32</v>
      </c>
      <c r="I17" s="15">
        <v>0.24</v>
      </c>
      <c r="J17" s="39">
        <v>8.0399999999999991</v>
      </c>
      <c r="K17" s="144">
        <v>39.6</v>
      </c>
      <c r="L17" s="218">
        <v>0.03</v>
      </c>
      <c r="M17" s="19">
        <v>0.02</v>
      </c>
      <c r="N17" s="20">
        <v>0</v>
      </c>
      <c r="O17" s="20">
        <v>0</v>
      </c>
      <c r="P17" s="44">
        <v>0</v>
      </c>
      <c r="Q17" s="217">
        <v>5.8</v>
      </c>
      <c r="R17" s="218">
        <v>30</v>
      </c>
      <c r="S17" s="20">
        <v>9.4</v>
      </c>
      <c r="T17" s="20">
        <v>0.78</v>
      </c>
      <c r="U17" s="20">
        <v>47</v>
      </c>
      <c r="V17" s="20">
        <v>1E-3</v>
      </c>
      <c r="W17" s="20">
        <v>1E-3</v>
      </c>
      <c r="X17" s="44">
        <v>0</v>
      </c>
    </row>
    <row r="18" spans="1:24" ht="34.5" customHeight="1" x14ac:dyDescent="0.3">
      <c r="A18" s="82"/>
      <c r="B18" s="180"/>
      <c r="C18" s="117"/>
      <c r="D18" s="120"/>
      <c r="E18" s="458" t="s">
        <v>17</v>
      </c>
      <c r="F18" s="247">
        <f>SUM(F12:F17)</f>
        <v>870</v>
      </c>
      <c r="G18" s="139"/>
      <c r="H18" s="191">
        <f>SUM(H12:H17)</f>
        <v>31.43</v>
      </c>
      <c r="I18" s="15">
        <f>SUM(I12:I17)</f>
        <v>42.04</v>
      </c>
      <c r="J18" s="39">
        <f>SUM(J12:J17)</f>
        <v>100.66</v>
      </c>
      <c r="K18" s="268">
        <f>SUM(K12:K17)</f>
        <v>915.58</v>
      </c>
      <c r="L18" s="191">
        <f>SUM(L12:L17)</f>
        <v>0.73000000000000009</v>
      </c>
      <c r="M18" s="17">
        <f t="shared" ref="M18:X18" si="1">SUM(M12:M17)</f>
        <v>0.30000000000000004</v>
      </c>
      <c r="N18" s="17">
        <f t="shared" si="1"/>
        <v>20.94</v>
      </c>
      <c r="O18" s="17">
        <f t="shared" si="1"/>
        <v>410</v>
      </c>
      <c r="P18" s="152">
        <f t="shared" si="1"/>
        <v>0.03</v>
      </c>
      <c r="Q18" s="200">
        <f t="shared" si="1"/>
        <v>108.97</v>
      </c>
      <c r="R18" s="191">
        <f t="shared" si="1"/>
        <v>410.69</v>
      </c>
      <c r="S18" s="17">
        <f t="shared" si="1"/>
        <v>116.61</v>
      </c>
      <c r="T18" s="17">
        <f t="shared" si="1"/>
        <v>5.35</v>
      </c>
      <c r="U18" s="17">
        <f t="shared" si="1"/>
        <v>1061.97</v>
      </c>
      <c r="V18" s="17">
        <f t="shared" si="1"/>
        <v>2.5000000000000001E-2</v>
      </c>
      <c r="W18" s="17">
        <f t="shared" si="1"/>
        <v>1.03E-2</v>
      </c>
      <c r="X18" s="152">
        <f t="shared" si="1"/>
        <v>3.05</v>
      </c>
    </row>
    <row r="19" spans="1:24" ht="34.5" customHeight="1" thickBot="1" x14ac:dyDescent="0.35">
      <c r="A19" s="205"/>
      <c r="B19" s="486"/>
      <c r="C19" s="485"/>
      <c r="D19" s="423"/>
      <c r="E19" s="438" t="s">
        <v>18</v>
      </c>
      <c r="F19" s="423"/>
      <c r="G19" s="422"/>
      <c r="H19" s="459"/>
      <c r="I19" s="460"/>
      <c r="J19" s="461"/>
      <c r="K19" s="244">
        <f>K18/27.2</f>
        <v>33.661029411764709</v>
      </c>
      <c r="L19" s="424"/>
      <c r="M19" s="427"/>
      <c r="N19" s="425"/>
      <c r="O19" s="425"/>
      <c r="P19" s="426"/>
      <c r="Q19" s="422"/>
      <c r="R19" s="424"/>
      <c r="S19" s="425"/>
      <c r="T19" s="425"/>
      <c r="U19" s="425"/>
      <c r="V19" s="425"/>
      <c r="W19" s="425"/>
      <c r="X19" s="426"/>
    </row>
    <row r="20" spans="1:24" x14ac:dyDescent="0.3">
      <c r="A20" s="2"/>
      <c r="B20" s="2"/>
      <c r="C20" s="4"/>
      <c r="D20" s="2"/>
      <c r="E20" s="2"/>
      <c r="F20" s="2"/>
      <c r="G20" s="9"/>
      <c r="H20" s="10"/>
      <c r="I20" s="9"/>
      <c r="J20" s="2"/>
      <c r="K20" s="12"/>
      <c r="L20" s="2"/>
      <c r="M20" s="2"/>
      <c r="N20" s="2"/>
    </row>
  </sheetData>
  <mergeCells count="2">
    <mergeCell ref="L4:P4"/>
    <mergeCell ref="Q4:X4"/>
  </mergeCells>
  <pageMargins left="0.25" right="0.25" top="0.75" bottom="0.75" header="0.3" footer="0.3"/>
  <pageSetup paperSize="9" scale="4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21"/>
  <sheetViews>
    <sheetView topLeftCell="C16" zoomScale="80" zoomScaleNormal="80" workbookViewId="0">
      <selection activeCell="E9" sqref="E9"/>
    </sheetView>
  </sheetViews>
  <sheetFormatPr defaultRowHeight="14.4" x14ac:dyDescent="0.3"/>
  <cols>
    <col min="1" max="1" width="16.88671875" customWidth="1"/>
    <col min="2" max="2" width="16.88671875" style="493" customWidth="1"/>
    <col min="3" max="3" width="15.6640625" style="5" customWidth="1"/>
    <col min="4" max="4" width="20.88671875" customWidth="1"/>
    <col min="5" max="5" width="64.4414062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1" max="21" width="9.109375" customWidth="1"/>
    <col min="22" max="22" width="15.33203125" customWidth="1"/>
    <col min="23" max="23" width="12.44140625" customWidth="1"/>
  </cols>
  <sheetData>
    <row r="2" spans="1:24" ht="22.8" x14ac:dyDescent="0.4">
      <c r="A2" s="6" t="s">
        <v>1</v>
      </c>
      <c r="B2" s="492"/>
      <c r="C2" s="7"/>
      <c r="D2" s="6" t="s">
        <v>3</v>
      </c>
      <c r="E2" s="6"/>
      <c r="F2" s="8" t="s">
        <v>2</v>
      </c>
      <c r="G2" s="88">
        <v>10</v>
      </c>
      <c r="H2" s="6"/>
      <c r="K2" s="8"/>
      <c r="L2" s="7"/>
      <c r="M2" s="1"/>
      <c r="N2" s="2"/>
    </row>
    <row r="3" spans="1:24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57"/>
      <c r="B4" s="516"/>
      <c r="C4" s="480" t="s">
        <v>36</v>
      </c>
      <c r="D4" s="197"/>
      <c r="E4" s="481"/>
      <c r="F4" s="483"/>
      <c r="G4" s="480"/>
      <c r="H4" s="495" t="s">
        <v>19</v>
      </c>
      <c r="I4" s="496"/>
      <c r="J4" s="497"/>
      <c r="K4" s="394" t="s">
        <v>20</v>
      </c>
      <c r="L4" s="686" t="s">
        <v>21</v>
      </c>
      <c r="M4" s="687"/>
      <c r="N4" s="688"/>
      <c r="O4" s="688"/>
      <c r="P4" s="689"/>
      <c r="Q4" s="695" t="s">
        <v>22</v>
      </c>
      <c r="R4" s="696"/>
      <c r="S4" s="696"/>
      <c r="T4" s="696"/>
      <c r="U4" s="696"/>
      <c r="V4" s="696"/>
      <c r="W4" s="696"/>
      <c r="X4" s="697"/>
    </row>
    <row r="5" spans="1:24" s="16" customFormat="1" ht="28.5" customHeight="1" thickBot="1" x14ac:dyDescent="0.35">
      <c r="A5" s="58" t="s">
        <v>0</v>
      </c>
      <c r="B5" s="517"/>
      <c r="C5" s="74" t="s">
        <v>37</v>
      </c>
      <c r="D5" s="396" t="s">
        <v>38</v>
      </c>
      <c r="E5" s="74" t="s">
        <v>35</v>
      </c>
      <c r="F5" s="79" t="s">
        <v>23</v>
      </c>
      <c r="G5" s="74" t="s">
        <v>34</v>
      </c>
      <c r="H5" s="333" t="s">
        <v>24</v>
      </c>
      <c r="I5" s="74" t="s">
        <v>25</v>
      </c>
      <c r="J5" s="333" t="s">
        <v>26</v>
      </c>
      <c r="K5" s="397" t="s">
        <v>27</v>
      </c>
      <c r="L5" s="272" t="s">
        <v>28</v>
      </c>
      <c r="M5" s="272" t="s">
        <v>59</v>
      </c>
      <c r="N5" s="272" t="s">
        <v>29</v>
      </c>
      <c r="O5" s="332" t="s">
        <v>60</v>
      </c>
      <c r="P5" s="272" t="s">
        <v>61</v>
      </c>
      <c r="Q5" s="272" t="s">
        <v>30</v>
      </c>
      <c r="R5" s="272" t="s">
        <v>31</v>
      </c>
      <c r="S5" s="272" t="s">
        <v>32</v>
      </c>
      <c r="T5" s="272" t="s">
        <v>33</v>
      </c>
      <c r="U5" s="272" t="s">
        <v>62</v>
      </c>
      <c r="V5" s="272" t="s">
        <v>63</v>
      </c>
      <c r="W5" s="272" t="s">
        <v>64</v>
      </c>
      <c r="X5" s="333" t="s">
        <v>65</v>
      </c>
    </row>
    <row r="6" spans="1:24" s="16" customFormat="1" ht="26.4" customHeight="1" x14ac:dyDescent="0.3">
      <c r="A6" s="441" t="s">
        <v>5</v>
      </c>
      <c r="B6" s="89"/>
      <c r="C6" s="125">
        <v>24</v>
      </c>
      <c r="D6" s="312" t="s">
        <v>16</v>
      </c>
      <c r="E6" s="264" t="s">
        <v>58</v>
      </c>
      <c r="F6" s="567">
        <v>150</v>
      </c>
      <c r="G6" s="622"/>
      <c r="H6" s="209">
        <v>0.6</v>
      </c>
      <c r="I6" s="37">
        <v>0.45</v>
      </c>
      <c r="J6" s="38">
        <v>15.45</v>
      </c>
      <c r="K6" s="358">
        <v>70.5</v>
      </c>
      <c r="L6" s="209">
        <v>0.05</v>
      </c>
      <c r="M6" s="37">
        <v>0.03</v>
      </c>
      <c r="N6" s="37">
        <v>15</v>
      </c>
      <c r="O6" s="37">
        <v>0</v>
      </c>
      <c r="P6" s="38">
        <v>0</v>
      </c>
      <c r="Q6" s="209">
        <v>24</v>
      </c>
      <c r="R6" s="37">
        <v>16.5</v>
      </c>
      <c r="S6" s="37">
        <v>13.5</v>
      </c>
      <c r="T6" s="37">
        <v>3.3</v>
      </c>
      <c r="U6" s="37">
        <v>417</v>
      </c>
      <c r="V6" s="37">
        <v>3.0000000000000001E-3</v>
      </c>
      <c r="W6" s="37">
        <v>0</v>
      </c>
      <c r="X6" s="38">
        <v>0.01</v>
      </c>
    </row>
    <row r="7" spans="1:24" s="34" customFormat="1" ht="23.25" customHeight="1" x14ac:dyDescent="0.3">
      <c r="A7" s="441"/>
      <c r="B7" s="566"/>
      <c r="C7" s="76">
        <v>2</v>
      </c>
      <c r="D7" s="304" t="s">
        <v>16</v>
      </c>
      <c r="E7" s="276" t="s">
        <v>75</v>
      </c>
      <c r="F7" s="104">
        <v>10</v>
      </c>
      <c r="G7" s="163"/>
      <c r="H7" s="218">
        <v>0.08</v>
      </c>
      <c r="I7" s="20">
        <v>7.25</v>
      </c>
      <c r="J7" s="44">
        <v>0.13</v>
      </c>
      <c r="K7" s="310">
        <v>66.099999999999994</v>
      </c>
      <c r="L7" s="191">
        <v>0</v>
      </c>
      <c r="M7" s="15">
        <v>0.01</v>
      </c>
      <c r="N7" s="15">
        <v>0</v>
      </c>
      <c r="O7" s="15">
        <v>50</v>
      </c>
      <c r="P7" s="39">
        <v>0.13</v>
      </c>
      <c r="Q7" s="191">
        <v>2.4</v>
      </c>
      <c r="R7" s="15">
        <v>3</v>
      </c>
      <c r="S7" s="15">
        <v>0</v>
      </c>
      <c r="T7" s="15">
        <v>0.02</v>
      </c>
      <c r="U7" s="15">
        <v>3</v>
      </c>
      <c r="V7" s="15">
        <v>0</v>
      </c>
      <c r="W7" s="15">
        <v>1E-4</v>
      </c>
      <c r="X7" s="39">
        <v>0</v>
      </c>
    </row>
    <row r="8" spans="1:24" s="34" customFormat="1" ht="26.4" customHeight="1" x14ac:dyDescent="0.3">
      <c r="A8" s="442"/>
      <c r="B8" s="90"/>
      <c r="C8" s="76">
        <v>66</v>
      </c>
      <c r="D8" s="304" t="s">
        <v>49</v>
      </c>
      <c r="E8" s="121" t="s">
        <v>80</v>
      </c>
      <c r="F8" s="104">
        <v>200</v>
      </c>
      <c r="G8" s="163"/>
      <c r="H8" s="218">
        <v>20.79</v>
      </c>
      <c r="I8" s="20">
        <v>21.98</v>
      </c>
      <c r="J8" s="44">
        <v>3.72</v>
      </c>
      <c r="K8" s="217">
        <v>296.88</v>
      </c>
      <c r="L8" s="218">
        <v>0.1</v>
      </c>
      <c r="M8" s="19">
        <v>0.64</v>
      </c>
      <c r="N8" s="20">
        <v>0.31</v>
      </c>
      <c r="O8" s="20">
        <v>280</v>
      </c>
      <c r="P8" s="44">
        <v>3.64</v>
      </c>
      <c r="Q8" s="218">
        <v>144.41999999999999</v>
      </c>
      <c r="R8" s="20">
        <v>316.49</v>
      </c>
      <c r="S8" s="20">
        <v>24.14</v>
      </c>
      <c r="T8" s="20">
        <v>3.56</v>
      </c>
      <c r="U8" s="20">
        <v>260.39999999999998</v>
      </c>
      <c r="V8" s="20">
        <v>4.7800000000000004E-3</v>
      </c>
      <c r="W8" s="20">
        <v>4.4339999999999997E-2</v>
      </c>
      <c r="X8" s="44">
        <v>0.01</v>
      </c>
    </row>
    <row r="9" spans="1:24" s="34" customFormat="1" ht="27.75" customHeight="1" x14ac:dyDescent="0.3">
      <c r="A9" s="442"/>
      <c r="B9" s="90"/>
      <c r="C9" s="97">
        <v>115</v>
      </c>
      <c r="D9" s="344" t="s">
        <v>42</v>
      </c>
      <c r="E9" s="120" t="s">
        <v>41</v>
      </c>
      <c r="F9" s="104">
        <v>200</v>
      </c>
      <c r="G9" s="97"/>
      <c r="H9" s="218">
        <v>6.64</v>
      </c>
      <c r="I9" s="20">
        <v>5.15</v>
      </c>
      <c r="J9" s="44">
        <v>16.809999999999999</v>
      </c>
      <c r="K9" s="217">
        <v>141.19</v>
      </c>
      <c r="L9" s="218">
        <v>0.06</v>
      </c>
      <c r="M9" s="19">
        <v>0.26</v>
      </c>
      <c r="N9" s="20">
        <v>1.0900000000000001</v>
      </c>
      <c r="O9" s="20">
        <v>30</v>
      </c>
      <c r="P9" s="44">
        <v>0.1</v>
      </c>
      <c r="Q9" s="218">
        <v>226.48</v>
      </c>
      <c r="R9" s="20">
        <v>187.22</v>
      </c>
      <c r="S9" s="20">
        <v>40.369999999999997</v>
      </c>
      <c r="T9" s="20">
        <v>0.97</v>
      </c>
      <c r="U9" s="20">
        <v>304.77999999999997</v>
      </c>
      <c r="V9" s="20">
        <v>1.7000000000000001E-2</v>
      </c>
      <c r="W9" s="20">
        <v>4.0000000000000001E-3</v>
      </c>
      <c r="X9" s="161">
        <v>0.05</v>
      </c>
    </row>
    <row r="10" spans="1:24" s="34" customFormat="1" ht="26.4" customHeight="1" x14ac:dyDescent="0.3">
      <c r="A10" s="442"/>
      <c r="B10" s="90"/>
      <c r="C10" s="75">
        <v>121</v>
      </c>
      <c r="D10" s="320" t="s">
        <v>12</v>
      </c>
      <c r="E10" s="169" t="s">
        <v>44</v>
      </c>
      <c r="F10" s="142">
        <v>30</v>
      </c>
      <c r="G10" s="97"/>
      <c r="H10" s="191">
        <v>2.25</v>
      </c>
      <c r="I10" s="15">
        <v>0.87</v>
      </c>
      <c r="J10" s="39">
        <v>14.94</v>
      </c>
      <c r="K10" s="200">
        <v>78.599999999999994</v>
      </c>
      <c r="L10" s="191">
        <v>0.03</v>
      </c>
      <c r="M10" s="17">
        <v>0.01</v>
      </c>
      <c r="N10" s="15">
        <v>0</v>
      </c>
      <c r="O10" s="15">
        <v>0</v>
      </c>
      <c r="P10" s="39">
        <v>0</v>
      </c>
      <c r="Q10" s="191">
        <v>5.7</v>
      </c>
      <c r="R10" s="15">
        <v>19.5</v>
      </c>
      <c r="S10" s="15">
        <v>3.9</v>
      </c>
      <c r="T10" s="15">
        <v>0.36</v>
      </c>
      <c r="U10" s="15">
        <v>27.6</v>
      </c>
      <c r="V10" s="15">
        <v>0</v>
      </c>
      <c r="W10" s="15">
        <v>0</v>
      </c>
      <c r="X10" s="39">
        <v>0</v>
      </c>
    </row>
    <row r="11" spans="1:24" s="34" customFormat="1" ht="26.4" customHeight="1" x14ac:dyDescent="0.3">
      <c r="A11" s="442"/>
      <c r="B11" s="90"/>
      <c r="C11" s="76"/>
      <c r="D11" s="304"/>
      <c r="E11" s="242" t="s">
        <v>17</v>
      </c>
      <c r="F11" s="212">
        <f>SUM(F6:F10)</f>
        <v>590</v>
      </c>
      <c r="G11" s="76"/>
      <c r="H11" s="154">
        <f t="shared" ref="H11:X11" si="0">SUM(H6:H10)</f>
        <v>30.36</v>
      </c>
      <c r="I11" s="32">
        <f t="shared" si="0"/>
        <v>35.699999999999996</v>
      </c>
      <c r="J11" s="50">
        <f t="shared" si="0"/>
        <v>51.05</v>
      </c>
      <c r="K11" s="318">
        <f t="shared" si="0"/>
        <v>653.2700000000001</v>
      </c>
      <c r="L11" s="154">
        <f t="shared" si="0"/>
        <v>0.24000000000000002</v>
      </c>
      <c r="M11" s="32">
        <f t="shared" si="0"/>
        <v>0.95000000000000007</v>
      </c>
      <c r="N11" s="32">
        <f t="shared" si="0"/>
        <v>16.400000000000002</v>
      </c>
      <c r="O11" s="32">
        <f t="shared" si="0"/>
        <v>360</v>
      </c>
      <c r="P11" s="50">
        <f t="shared" si="0"/>
        <v>3.87</v>
      </c>
      <c r="Q11" s="154">
        <f t="shared" si="0"/>
        <v>402.99999999999994</v>
      </c>
      <c r="R11" s="32">
        <f t="shared" si="0"/>
        <v>542.71</v>
      </c>
      <c r="S11" s="32">
        <f t="shared" si="0"/>
        <v>81.91</v>
      </c>
      <c r="T11" s="32">
        <f t="shared" si="0"/>
        <v>8.2099999999999991</v>
      </c>
      <c r="U11" s="32">
        <f t="shared" si="0"/>
        <v>1012.78</v>
      </c>
      <c r="V11" s="32">
        <f t="shared" si="0"/>
        <v>2.4780000000000003E-2</v>
      </c>
      <c r="W11" s="32">
        <f t="shared" si="0"/>
        <v>4.8439999999999997E-2</v>
      </c>
      <c r="X11" s="50">
        <f t="shared" si="0"/>
        <v>7.0000000000000007E-2</v>
      </c>
    </row>
    <row r="12" spans="1:24" s="34" customFormat="1" ht="26.4" customHeight="1" thickBot="1" x14ac:dyDescent="0.35">
      <c r="A12" s="442"/>
      <c r="B12" s="555"/>
      <c r="C12" s="203"/>
      <c r="D12" s="327"/>
      <c r="E12" s="265" t="s">
        <v>18</v>
      </c>
      <c r="F12" s="107"/>
      <c r="G12" s="203"/>
      <c r="H12" s="156"/>
      <c r="I12" s="49"/>
      <c r="J12" s="85"/>
      <c r="K12" s="471">
        <f>K11/27.2</f>
        <v>24.017279411764711</v>
      </c>
      <c r="L12" s="156"/>
      <c r="M12" s="126"/>
      <c r="N12" s="49"/>
      <c r="O12" s="49"/>
      <c r="P12" s="85"/>
      <c r="Q12" s="156"/>
      <c r="R12" s="49"/>
      <c r="S12" s="49"/>
      <c r="T12" s="49"/>
      <c r="U12" s="49"/>
      <c r="V12" s="49"/>
      <c r="W12" s="49"/>
      <c r="X12" s="85"/>
    </row>
    <row r="13" spans="1:24" s="34" customFormat="1" ht="33.75" customHeight="1" x14ac:dyDescent="0.3">
      <c r="A13" s="61" t="s">
        <v>6</v>
      </c>
      <c r="B13" s="239"/>
      <c r="C13" s="108">
        <v>24</v>
      </c>
      <c r="D13" s="401" t="s">
        <v>16</v>
      </c>
      <c r="E13" s="399" t="s">
        <v>123</v>
      </c>
      <c r="F13" s="108">
        <v>150</v>
      </c>
      <c r="G13" s="248"/>
      <c r="H13" s="209">
        <v>0.6</v>
      </c>
      <c r="I13" s="37">
        <v>0.6</v>
      </c>
      <c r="J13" s="38">
        <v>14.7</v>
      </c>
      <c r="K13" s="251">
        <v>70.5</v>
      </c>
      <c r="L13" s="209">
        <v>0.05</v>
      </c>
      <c r="M13" s="37">
        <v>0.03</v>
      </c>
      <c r="N13" s="37">
        <v>15</v>
      </c>
      <c r="O13" s="37">
        <v>0</v>
      </c>
      <c r="P13" s="40">
        <v>0</v>
      </c>
      <c r="Q13" s="209">
        <v>24</v>
      </c>
      <c r="R13" s="37">
        <v>16.5</v>
      </c>
      <c r="S13" s="37">
        <v>13.5</v>
      </c>
      <c r="T13" s="37">
        <v>3.3</v>
      </c>
      <c r="U13" s="37">
        <v>417</v>
      </c>
      <c r="V13" s="37">
        <v>3.0000000000000001E-3</v>
      </c>
      <c r="W13" s="37">
        <v>0</v>
      </c>
      <c r="X13" s="38">
        <v>0.01</v>
      </c>
    </row>
    <row r="14" spans="1:24" s="34" customFormat="1" ht="33.75" customHeight="1" x14ac:dyDescent="0.3">
      <c r="A14" s="59"/>
      <c r="B14" s="76"/>
      <c r="C14" s="146">
        <v>36</v>
      </c>
      <c r="D14" s="649" t="s">
        <v>7</v>
      </c>
      <c r="E14" s="641" t="s">
        <v>161</v>
      </c>
      <c r="F14" s="147">
        <v>250</v>
      </c>
      <c r="G14" s="217"/>
      <c r="H14" s="196">
        <v>6.22</v>
      </c>
      <c r="I14" s="55">
        <v>7.59</v>
      </c>
      <c r="J14" s="161">
        <v>15.91</v>
      </c>
      <c r="K14" s="286">
        <v>156.88999999999999</v>
      </c>
      <c r="L14" s="196">
        <v>0.08</v>
      </c>
      <c r="M14" s="55">
        <v>0.1</v>
      </c>
      <c r="N14" s="55">
        <v>6.82</v>
      </c>
      <c r="O14" s="55">
        <v>120</v>
      </c>
      <c r="P14" s="56">
        <v>0.7</v>
      </c>
      <c r="Q14" s="196">
        <v>19.34</v>
      </c>
      <c r="R14" s="55">
        <v>103.09</v>
      </c>
      <c r="S14" s="55">
        <v>26.67</v>
      </c>
      <c r="T14" s="55">
        <v>0.97</v>
      </c>
      <c r="U14" s="55">
        <v>451.47</v>
      </c>
      <c r="V14" s="55">
        <v>1.4E-2</v>
      </c>
      <c r="W14" s="55">
        <v>8.9999999999999998E-4</v>
      </c>
      <c r="X14" s="161">
        <v>0.12</v>
      </c>
    </row>
    <row r="15" spans="1:24" s="34" customFormat="1" ht="33.75" customHeight="1" x14ac:dyDescent="0.3">
      <c r="A15" s="67"/>
      <c r="B15" s="76"/>
      <c r="C15" s="104" t="s">
        <v>124</v>
      </c>
      <c r="D15" s="100" t="s">
        <v>8</v>
      </c>
      <c r="E15" s="138" t="s">
        <v>125</v>
      </c>
      <c r="F15" s="179">
        <v>100</v>
      </c>
      <c r="G15" s="132"/>
      <c r="H15" s="287">
        <v>16.73</v>
      </c>
      <c r="I15" s="68">
        <v>13.83</v>
      </c>
      <c r="J15" s="72">
        <v>15.61</v>
      </c>
      <c r="K15" s="147">
        <v>252.19</v>
      </c>
      <c r="L15" s="287">
        <v>0.09</v>
      </c>
      <c r="M15" s="68">
        <v>0.13</v>
      </c>
      <c r="N15" s="68">
        <v>1.45</v>
      </c>
      <c r="O15" s="68">
        <v>20</v>
      </c>
      <c r="P15" s="72">
        <v>0.01</v>
      </c>
      <c r="Q15" s="456">
        <v>38.78</v>
      </c>
      <c r="R15" s="68">
        <v>159.33000000000001</v>
      </c>
      <c r="S15" s="68">
        <v>21.89</v>
      </c>
      <c r="T15" s="68">
        <v>1.39</v>
      </c>
      <c r="U15" s="68">
        <v>224.33</v>
      </c>
      <c r="V15" s="68">
        <v>2.38</v>
      </c>
      <c r="W15" s="68">
        <v>1E-3</v>
      </c>
      <c r="X15" s="72">
        <v>0</v>
      </c>
    </row>
    <row r="16" spans="1:24" s="16" customFormat="1" ht="43.5" customHeight="1" x14ac:dyDescent="0.3">
      <c r="A16" s="67"/>
      <c r="B16" s="76"/>
      <c r="C16" s="104">
        <v>64</v>
      </c>
      <c r="D16" s="163" t="s">
        <v>108</v>
      </c>
      <c r="E16" s="276" t="s">
        <v>126</v>
      </c>
      <c r="F16" s="376">
        <v>180</v>
      </c>
      <c r="G16" s="120"/>
      <c r="H16" s="192">
        <v>8.11</v>
      </c>
      <c r="I16" s="13">
        <v>4.72</v>
      </c>
      <c r="J16" s="41">
        <v>49.54</v>
      </c>
      <c r="K16" s="233">
        <v>272.97000000000003</v>
      </c>
      <c r="L16" s="192">
        <v>0.1</v>
      </c>
      <c r="M16" s="53">
        <v>0.03</v>
      </c>
      <c r="N16" s="13">
        <v>0</v>
      </c>
      <c r="O16" s="13">
        <v>20</v>
      </c>
      <c r="P16" s="22">
        <v>0.08</v>
      </c>
      <c r="Q16" s="192">
        <v>16.25</v>
      </c>
      <c r="R16" s="13">
        <v>61</v>
      </c>
      <c r="S16" s="13">
        <v>10.97</v>
      </c>
      <c r="T16" s="13">
        <v>1.1100000000000001</v>
      </c>
      <c r="U16" s="13">
        <v>87</v>
      </c>
      <c r="V16" s="13">
        <v>1E-3</v>
      </c>
      <c r="W16" s="13">
        <v>0</v>
      </c>
      <c r="X16" s="41">
        <v>0.02</v>
      </c>
    </row>
    <row r="17" spans="1:24" s="16" customFormat="1" ht="33.75" customHeight="1" x14ac:dyDescent="0.3">
      <c r="A17" s="67"/>
      <c r="B17" s="76"/>
      <c r="C17" s="104">
        <v>95</v>
      </c>
      <c r="D17" s="163" t="s">
        <v>15</v>
      </c>
      <c r="E17" s="276" t="s">
        <v>127</v>
      </c>
      <c r="F17" s="448">
        <v>200</v>
      </c>
      <c r="G17" s="132"/>
      <c r="H17" s="218">
        <v>0</v>
      </c>
      <c r="I17" s="20">
        <v>0</v>
      </c>
      <c r="J17" s="44">
        <v>20</v>
      </c>
      <c r="K17" s="217">
        <v>80.599999999999994</v>
      </c>
      <c r="L17" s="218">
        <v>0.1</v>
      </c>
      <c r="M17" s="20">
        <v>0.1</v>
      </c>
      <c r="N17" s="20">
        <v>3</v>
      </c>
      <c r="O17" s="20">
        <v>79.2</v>
      </c>
      <c r="P17" s="21">
        <v>0.96</v>
      </c>
      <c r="Q17" s="218">
        <v>0.16</v>
      </c>
      <c r="R17" s="20">
        <v>0</v>
      </c>
      <c r="S17" s="541">
        <v>0</v>
      </c>
      <c r="T17" s="20">
        <v>0.02</v>
      </c>
      <c r="U17" s="20">
        <v>0.15</v>
      </c>
      <c r="V17" s="20">
        <v>0</v>
      </c>
      <c r="W17" s="20">
        <v>0</v>
      </c>
      <c r="X17" s="161">
        <v>0</v>
      </c>
    </row>
    <row r="18" spans="1:24" s="16" customFormat="1" ht="33.75" customHeight="1" x14ac:dyDescent="0.3">
      <c r="A18" s="67"/>
      <c r="B18" s="76"/>
      <c r="C18" s="164">
        <v>119</v>
      </c>
      <c r="D18" s="163" t="s">
        <v>12</v>
      </c>
      <c r="E18" s="121" t="s">
        <v>47</v>
      </c>
      <c r="F18" s="104">
        <v>20</v>
      </c>
      <c r="G18" s="132"/>
      <c r="H18" s="218">
        <v>1.52</v>
      </c>
      <c r="I18" s="20">
        <v>0.16</v>
      </c>
      <c r="J18" s="44">
        <v>9.84</v>
      </c>
      <c r="K18" s="310">
        <v>47</v>
      </c>
      <c r="L18" s="218">
        <v>0.02</v>
      </c>
      <c r="M18" s="20">
        <v>0.01</v>
      </c>
      <c r="N18" s="20">
        <v>0</v>
      </c>
      <c r="O18" s="20">
        <v>0</v>
      </c>
      <c r="P18" s="21">
        <v>0</v>
      </c>
      <c r="Q18" s="218">
        <v>4</v>
      </c>
      <c r="R18" s="20">
        <v>13</v>
      </c>
      <c r="S18" s="20">
        <v>2.8</v>
      </c>
      <c r="T18" s="20">
        <v>0.22</v>
      </c>
      <c r="U18" s="20">
        <v>18.600000000000001</v>
      </c>
      <c r="V18" s="20">
        <v>1E-3</v>
      </c>
      <c r="W18" s="20">
        <v>1E-3</v>
      </c>
      <c r="X18" s="44">
        <v>2.9</v>
      </c>
    </row>
    <row r="19" spans="1:24" s="34" customFormat="1" ht="33.75" customHeight="1" x14ac:dyDescent="0.3">
      <c r="A19" s="67"/>
      <c r="B19" s="76"/>
      <c r="C19" s="104">
        <v>120</v>
      </c>
      <c r="D19" s="163" t="s">
        <v>13</v>
      </c>
      <c r="E19" s="121" t="s">
        <v>43</v>
      </c>
      <c r="F19" s="104">
        <v>20</v>
      </c>
      <c r="G19" s="132"/>
      <c r="H19" s="218">
        <v>1.32</v>
      </c>
      <c r="I19" s="20">
        <v>0.24</v>
      </c>
      <c r="J19" s="44">
        <v>8.0399999999999991</v>
      </c>
      <c r="K19" s="310">
        <v>39.6</v>
      </c>
      <c r="L19" s="218">
        <v>0.03</v>
      </c>
      <c r="M19" s="20">
        <v>0.02</v>
      </c>
      <c r="N19" s="20">
        <v>0</v>
      </c>
      <c r="O19" s="20">
        <v>0</v>
      </c>
      <c r="P19" s="21">
        <v>0</v>
      </c>
      <c r="Q19" s="218">
        <v>5.8</v>
      </c>
      <c r="R19" s="20">
        <v>30</v>
      </c>
      <c r="S19" s="20">
        <v>9.4</v>
      </c>
      <c r="T19" s="20">
        <v>0.78</v>
      </c>
      <c r="U19" s="20">
        <v>47</v>
      </c>
      <c r="V19" s="20">
        <v>1E-3</v>
      </c>
      <c r="W19" s="20">
        <v>1E-3</v>
      </c>
      <c r="X19" s="44">
        <v>0</v>
      </c>
    </row>
    <row r="20" spans="1:24" s="34" customFormat="1" ht="33.75" customHeight="1" x14ac:dyDescent="0.3">
      <c r="A20" s="67"/>
      <c r="B20" s="76"/>
      <c r="C20" s="104"/>
      <c r="D20" s="158"/>
      <c r="E20" s="127" t="s">
        <v>17</v>
      </c>
      <c r="F20" s="212">
        <f>SUM(F13:F19)</f>
        <v>920</v>
      </c>
      <c r="G20" s="212"/>
      <c r="H20" s="132">
        <f t="shared" ref="H20:X20" si="1">SUM(H13:H19)</f>
        <v>34.5</v>
      </c>
      <c r="I20" s="32">
        <f t="shared" si="1"/>
        <v>27.139999999999997</v>
      </c>
      <c r="J20" s="118">
        <f t="shared" si="1"/>
        <v>133.63999999999999</v>
      </c>
      <c r="K20" s="212">
        <f t="shared" si="1"/>
        <v>919.75</v>
      </c>
      <c r="L20" s="132">
        <f t="shared" si="1"/>
        <v>0.47000000000000008</v>
      </c>
      <c r="M20" s="32">
        <f t="shared" si="1"/>
        <v>0.42000000000000004</v>
      </c>
      <c r="N20" s="32">
        <f t="shared" si="1"/>
        <v>26.27</v>
      </c>
      <c r="O20" s="32">
        <f t="shared" si="1"/>
        <v>239.2</v>
      </c>
      <c r="P20" s="118">
        <f t="shared" si="1"/>
        <v>1.75</v>
      </c>
      <c r="Q20" s="132">
        <f t="shared" si="1"/>
        <v>108.33</v>
      </c>
      <c r="R20" s="32">
        <f t="shared" si="1"/>
        <v>382.92</v>
      </c>
      <c r="S20" s="32">
        <f t="shared" si="1"/>
        <v>85.23</v>
      </c>
      <c r="T20" s="32">
        <f t="shared" si="1"/>
        <v>7.7899999999999991</v>
      </c>
      <c r="U20" s="32">
        <f t="shared" si="1"/>
        <v>1245.55</v>
      </c>
      <c r="V20" s="32">
        <f t="shared" si="1"/>
        <v>2.3999999999999995</v>
      </c>
      <c r="W20" s="32">
        <f t="shared" si="1"/>
        <v>3.8999999999999998E-3</v>
      </c>
      <c r="X20" s="118">
        <f t="shared" si="1"/>
        <v>3.05</v>
      </c>
    </row>
    <row r="21" spans="1:24" ht="28.5" customHeight="1" thickBot="1" x14ac:dyDescent="0.35">
      <c r="A21" s="84"/>
      <c r="B21" s="159"/>
      <c r="C21" s="107"/>
      <c r="D21" s="542"/>
      <c r="E21" s="128" t="s">
        <v>18</v>
      </c>
      <c r="F21" s="279"/>
      <c r="G21" s="543"/>
      <c r="H21" s="281"/>
      <c r="I21" s="282"/>
      <c r="J21" s="283"/>
      <c r="K21" s="316">
        <f>K20/27.2</f>
        <v>33.814338235294116</v>
      </c>
      <c r="L21" s="281"/>
      <c r="M21" s="282"/>
      <c r="N21" s="282"/>
      <c r="O21" s="282"/>
      <c r="P21" s="544"/>
      <c r="Q21" s="281"/>
      <c r="R21" s="282"/>
      <c r="S21" s="282"/>
      <c r="T21" s="282"/>
      <c r="U21" s="282"/>
      <c r="V21" s="282"/>
      <c r="W21" s="282"/>
      <c r="X21" s="283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30"/>
  <sheetViews>
    <sheetView topLeftCell="B1" zoomScale="78" zoomScaleNormal="78" workbookViewId="0">
      <selection activeCell="C15" sqref="C15:X15"/>
    </sheetView>
  </sheetViews>
  <sheetFormatPr defaultRowHeight="14.4" x14ac:dyDescent="0.3"/>
  <cols>
    <col min="1" max="1" width="16.88671875" customWidth="1"/>
    <col min="2" max="3" width="15.6640625" style="5" customWidth="1"/>
    <col min="4" max="4" width="20.88671875" customWidth="1"/>
    <col min="5" max="5" width="64.4414062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2" max="22" width="10.44140625" bestFit="1" customWidth="1"/>
    <col min="23" max="23" width="12" customWidth="1"/>
  </cols>
  <sheetData>
    <row r="2" spans="1:24" ht="22.8" x14ac:dyDescent="0.4">
      <c r="A2" s="6" t="s">
        <v>1</v>
      </c>
      <c r="B2" s="7"/>
      <c r="C2" s="7"/>
      <c r="D2" s="6" t="s">
        <v>3</v>
      </c>
      <c r="E2" s="6"/>
      <c r="F2" s="8" t="s">
        <v>2</v>
      </c>
      <c r="G2" s="88">
        <v>11</v>
      </c>
      <c r="H2" s="6"/>
      <c r="K2" s="8"/>
      <c r="L2" s="7"/>
      <c r="M2" s="1"/>
      <c r="N2" s="2"/>
    </row>
    <row r="3" spans="1:24" ht="15" thickBot="1" x14ac:dyDescent="0.35">
      <c r="A3" s="1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111"/>
      <c r="B4" s="380"/>
      <c r="C4" s="380" t="s">
        <v>36</v>
      </c>
      <c r="D4" s="197"/>
      <c r="E4" s="481"/>
      <c r="F4" s="483"/>
      <c r="G4" s="455"/>
      <c r="H4" s="495" t="s">
        <v>19</v>
      </c>
      <c r="I4" s="496"/>
      <c r="J4" s="496"/>
      <c r="K4" s="414" t="s">
        <v>20</v>
      </c>
      <c r="L4" s="686" t="s">
        <v>21</v>
      </c>
      <c r="M4" s="687"/>
      <c r="N4" s="688"/>
      <c r="O4" s="688"/>
      <c r="P4" s="689"/>
      <c r="Q4" s="695" t="s">
        <v>22</v>
      </c>
      <c r="R4" s="696"/>
      <c r="S4" s="696"/>
      <c r="T4" s="696"/>
      <c r="U4" s="696"/>
      <c r="V4" s="696"/>
      <c r="W4" s="696"/>
      <c r="X4" s="697"/>
    </row>
    <row r="5" spans="1:24" s="16" customFormat="1" ht="28.5" customHeight="1" thickBot="1" x14ac:dyDescent="0.35">
      <c r="A5" s="112" t="s">
        <v>0</v>
      </c>
      <c r="B5" s="518"/>
      <c r="C5" s="79" t="s">
        <v>37</v>
      </c>
      <c r="D5" s="396" t="s">
        <v>38</v>
      </c>
      <c r="E5" s="74" t="s">
        <v>35</v>
      </c>
      <c r="F5" s="79" t="s">
        <v>23</v>
      </c>
      <c r="G5" s="79" t="s">
        <v>34</v>
      </c>
      <c r="H5" s="370" t="s">
        <v>24</v>
      </c>
      <c r="I5" s="333" t="s">
        <v>25</v>
      </c>
      <c r="J5" s="370" t="s">
        <v>26</v>
      </c>
      <c r="K5" s="415" t="s">
        <v>27</v>
      </c>
      <c r="L5" s="348" t="s">
        <v>28</v>
      </c>
      <c r="M5" s="348" t="s">
        <v>59</v>
      </c>
      <c r="N5" s="348" t="s">
        <v>29</v>
      </c>
      <c r="O5" s="349" t="s">
        <v>60</v>
      </c>
      <c r="P5" s="348" t="s">
        <v>61</v>
      </c>
      <c r="Q5" s="348" t="s">
        <v>30</v>
      </c>
      <c r="R5" s="348" t="s">
        <v>31</v>
      </c>
      <c r="S5" s="348" t="s">
        <v>32</v>
      </c>
      <c r="T5" s="348" t="s">
        <v>33</v>
      </c>
      <c r="U5" s="348" t="s">
        <v>62</v>
      </c>
      <c r="V5" s="348" t="s">
        <v>63</v>
      </c>
      <c r="W5" s="348" t="s">
        <v>64</v>
      </c>
      <c r="X5" s="455" t="s">
        <v>65</v>
      </c>
    </row>
    <row r="6" spans="1:24" s="16" customFormat="1" ht="26.4" customHeight="1" x14ac:dyDescent="0.3">
      <c r="A6" s="80" t="s">
        <v>5</v>
      </c>
      <c r="B6" s="108"/>
      <c r="C6" s="125">
        <v>24</v>
      </c>
      <c r="D6" s="312" t="s">
        <v>16</v>
      </c>
      <c r="E6" s="264" t="s">
        <v>58</v>
      </c>
      <c r="F6" s="381">
        <v>150</v>
      </c>
      <c r="G6" s="303"/>
      <c r="H6" s="209">
        <v>0.6</v>
      </c>
      <c r="I6" s="37">
        <v>0.45</v>
      </c>
      <c r="J6" s="38">
        <v>15.45</v>
      </c>
      <c r="K6" s="251">
        <v>70.5</v>
      </c>
      <c r="L6" s="209">
        <v>0.05</v>
      </c>
      <c r="M6" s="36">
        <v>0.03</v>
      </c>
      <c r="N6" s="37">
        <v>15</v>
      </c>
      <c r="O6" s="37">
        <v>0</v>
      </c>
      <c r="P6" s="38">
        <v>0</v>
      </c>
      <c r="Q6" s="209">
        <v>24</v>
      </c>
      <c r="R6" s="37">
        <v>16.5</v>
      </c>
      <c r="S6" s="37">
        <v>13.5</v>
      </c>
      <c r="T6" s="37">
        <v>3.3</v>
      </c>
      <c r="U6" s="37">
        <v>417</v>
      </c>
      <c r="V6" s="37">
        <v>3.0000000000000001E-3</v>
      </c>
      <c r="W6" s="37">
        <v>0</v>
      </c>
      <c r="X6" s="38">
        <v>0.01</v>
      </c>
    </row>
    <row r="7" spans="1:24" s="34" customFormat="1" ht="26.4" customHeight="1" x14ac:dyDescent="0.3">
      <c r="A7" s="113"/>
      <c r="B7" s="90"/>
      <c r="C7" s="104">
        <v>56</v>
      </c>
      <c r="D7" s="100" t="s">
        <v>49</v>
      </c>
      <c r="E7" s="368" t="s">
        <v>88</v>
      </c>
      <c r="F7" s="104">
        <v>258</v>
      </c>
      <c r="G7" s="121"/>
      <c r="H7" s="456">
        <v>7.92</v>
      </c>
      <c r="I7" s="68">
        <v>10.06</v>
      </c>
      <c r="J7" s="72">
        <v>39.64</v>
      </c>
      <c r="K7" s="314">
        <v>280.69</v>
      </c>
      <c r="L7" s="287">
        <v>0.08</v>
      </c>
      <c r="M7" s="68">
        <v>0.27</v>
      </c>
      <c r="N7" s="68">
        <v>1.1100000000000001</v>
      </c>
      <c r="O7" s="68">
        <v>50</v>
      </c>
      <c r="P7" s="69">
        <v>0.19</v>
      </c>
      <c r="Q7" s="287">
        <v>231.78</v>
      </c>
      <c r="R7" s="68">
        <v>210.64</v>
      </c>
      <c r="S7" s="68">
        <v>39.869999999999997</v>
      </c>
      <c r="T7" s="68">
        <v>0.51</v>
      </c>
      <c r="U7" s="68">
        <v>287.25</v>
      </c>
      <c r="V7" s="68">
        <v>1.7000000000000001E-2</v>
      </c>
      <c r="W7" s="68">
        <v>8.0000000000000002E-3</v>
      </c>
      <c r="X7" s="72">
        <v>0.05</v>
      </c>
    </row>
    <row r="8" spans="1:24" s="34" customFormat="1" ht="25.5" customHeight="1" x14ac:dyDescent="0.3">
      <c r="A8" s="113"/>
      <c r="B8" s="90"/>
      <c r="C8" s="103">
        <v>1</v>
      </c>
      <c r="D8" s="120" t="s">
        <v>16</v>
      </c>
      <c r="E8" s="344" t="s">
        <v>10</v>
      </c>
      <c r="F8" s="104">
        <v>20</v>
      </c>
      <c r="G8" s="323"/>
      <c r="H8" s="218">
        <v>4.6399999999999997</v>
      </c>
      <c r="I8" s="20">
        <v>5.9</v>
      </c>
      <c r="J8" s="44">
        <v>0</v>
      </c>
      <c r="K8" s="310">
        <v>72.8</v>
      </c>
      <c r="L8" s="191">
        <v>0.01</v>
      </c>
      <c r="M8" s="15">
        <v>0.06</v>
      </c>
      <c r="N8" s="15">
        <v>140</v>
      </c>
      <c r="O8" s="15">
        <v>0.06</v>
      </c>
      <c r="P8" s="39">
        <v>0.19</v>
      </c>
      <c r="Q8" s="17">
        <v>176</v>
      </c>
      <c r="R8" s="15">
        <v>100</v>
      </c>
      <c r="S8" s="15">
        <v>7</v>
      </c>
      <c r="T8" s="15">
        <v>0.2</v>
      </c>
      <c r="U8" s="15">
        <v>17.600000000000001</v>
      </c>
      <c r="V8" s="15">
        <v>0</v>
      </c>
      <c r="W8" s="15">
        <v>0</v>
      </c>
      <c r="X8" s="15">
        <v>0</v>
      </c>
    </row>
    <row r="9" spans="1:24" s="34" customFormat="1" ht="26.4" customHeight="1" x14ac:dyDescent="0.3">
      <c r="A9" s="113"/>
      <c r="B9" s="90"/>
      <c r="C9" s="118">
        <v>114</v>
      </c>
      <c r="D9" s="139" t="s">
        <v>42</v>
      </c>
      <c r="E9" s="320" t="s">
        <v>45</v>
      </c>
      <c r="F9" s="150">
        <v>200</v>
      </c>
      <c r="G9" s="103"/>
      <c r="H9" s="17">
        <v>0</v>
      </c>
      <c r="I9" s="15">
        <v>0</v>
      </c>
      <c r="J9" s="18">
        <v>7.27</v>
      </c>
      <c r="K9" s="234">
        <v>28.73</v>
      </c>
      <c r="L9" s="191">
        <v>0</v>
      </c>
      <c r="M9" s="15">
        <v>0</v>
      </c>
      <c r="N9" s="15">
        <v>0</v>
      </c>
      <c r="O9" s="15">
        <v>0</v>
      </c>
      <c r="P9" s="18">
        <v>0</v>
      </c>
      <c r="Q9" s="191">
        <v>0.26</v>
      </c>
      <c r="R9" s="15">
        <v>0.03</v>
      </c>
      <c r="S9" s="15">
        <v>0.03</v>
      </c>
      <c r="T9" s="15">
        <v>0.02</v>
      </c>
      <c r="U9" s="15">
        <v>0.28999999999999998</v>
      </c>
      <c r="V9" s="15">
        <v>0</v>
      </c>
      <c r="W9" s="15">
        <v>0</v>
      </c>
      <c r="X9" s="39">
        <v>0</v>
      </c>
    </row>
    <row r="10" spans="1:24" s="34" customFormat="1" ht="26.4" customHeight="1" x14ac:dyDescent="0.3">
      <c r="A10" s="113"/>
      <c r="B10" s="104"/>
      <c r="C10" s="106">
        <v>121</v>
      </c>
      <c r="D10" s="139" t="s">
        <v>12</v>
      </c>
      <c r="E10" s="169" t="s">
        <v>44</v>
      </c>
      <c r="F10" s="376">
        <v>40</v>
      </c>
      <c r="G10" s="103"/>
      <c r="H10" s="17">
        <v>3</v>
      </c>
      <c r="I10" s="15">
        <v>1.1599999999999999</v>
      </c>
      <c r="J10" s="18">
        <v>19.920000000000002</v>
      </c>
      <c r="K10" s="143">
        <v>104.8</v>
      </c>
      <c r="L10" s="191">
        <v>0.04</v>
      </c>
      <c r="M10" s="17">
        <v>0.01</v>
      </c>
      <c r="N10" s="15">
        <v>0</v>
      </c>
      <c r="O10" s="15">
        <v>0</v>
      </c>
      <c r="P10" s="18">
        <v>0</v>
      </c>
      <c r="Q10" s="191">
        <v>7.6</v>
      </c>
      <c r="R10" s="15">
        <v>26</v>
      </c>
      <c r="S10" s="15">
        <v>5.2</v>
      </c>
      <c r="T10" s="15">
        <v>0.48</v>
      </c>
      <c r="U10" s="15">
        <v>36.799999999999997</v>
      </c>
      <c r="V10" s="15">
        <v>0</v>
      </c>
      <c r="W10" s="15">
        <v>0</v>
      </c>
      <c r="X10" s="39">
        <v>0</v>
      </c>
    </row>
    <row r="11" spans="1:24" s="34" customFormat="1" ht="26.4" customHeight="1" x14ac:dyDescent="0.3">
      <c r="A11" s="113"/>
      <c r="B11" s="104"/>
      <c r="C11" s="118"/>
      <c r="D11" s="100"/>
      <c r="E11" s="140" t="s">
        <v>17</v>
      </c>
      <c r="F11" s="213">
        <f>SUM(F6:F10)</f>
        <v>668</v>
      </c>
      <c r="G11" s="212"/>
      <c r="H11" s="33">
        <f t="shared" ref="H11:X11" si="0">SUM(H6:H10)</f>
        <v>16.16</v>
      </c>
      <c r="I11" s="32">
        <f t="shared" si="0"/>
        <v>17.57</v>
      </c>
      <c r="J11" s="50">
        <f t="shared" si="0"/>
        <v>82.28</v>
      </c>
      <c r="K11" s="284">
        <f t="shared" si="0"/>
        <v>557.52</v>
      </c>
      <c r="L11" s="154">
        <f t="shared" si="0"/>
        <v>0.18000000000000002</v>
      </c>
      <c r="M11" s="32">
        <f t="shared" si="0"/>
        <v>0.37000000000000005</v>
      </c>
      <c r="N11" s="32">
        <f t="shared" si="0"/>
        <v>156.11000000000001</v>
      </c>
      <c r="O11" s="32">
        <f t="shared" si="0"/>
        <v>50.06</v>
      </c>
      <c r="P11" s="210">
        <f t="shared" si="0"/>
        <v>0.38</v>
      </c>
      <c r="Q11" s="154">
        <f t="shared" si="0"/>
        <v>439.64</v>
      </c>
      <c r="R11" s="32">
        <f t="shared" si="0"/>
        <v>353.16999999999996</v>
      </c>
      <c r="S11" s="32">
        <f t="shared" si="0"/>
        <v>65.599999999999994</v>
      </c>
      <c r="T11" s="32">
        <f t="shared" si="0"/>
        <v>4.51</v>
      </c>
      <c r="U11" s="32">
        <f t="shared" si="0"/>
        <v>758.93999999999994</v>
      </c>
      <c r="V11" s="32">
        <f t="shared" si="0"/>
        <v>0.02</v>
      </c>
      <c r="W11" s="32">
        <f t="shared" si="0"/>
        <v>8.0000000000000002E-3</v>
      </c>
      <c r="X11" s="50">
        <f t="shared" si="0"/>
        <v>6.0000000000000005E-2</v>
      </c>
    </row>
    <row r="12" spans="1:24" s="34" customFormat="1" ht="26.4" customHeight="1" thickBot="1" x14ac:dyDescent="0.35">
      <c r="A12" s="114"/>
      <c r="B12" s="107"/>
      <c r="C12" s="211"/>
      <c r="D12" s="219"/>
      <c r="E12" s="141" t="s">
        <v>18</v>
      </c>
      <c r="F12" s="151"/>
      <c r="G12" s="198"/>
      <c r="H12" s="160"/>
      <c r="I12" s="123"/>
      <c r="J12" s="124"/>
      <c r="K12" s="257">
        <f>K11/27.2</f>
        <v>20.497058823529411</v>
      </c>
      <c r="L12" s="194"/>
      <c r="M12" s="123"/>
      <c r="N12" s="123"/>
      <c r="O12" s="123"/>
      <c r="P12" s="173"/>
      <c r="Q12" s="194"/>
      <c r="R12" s="123"/>
      <c r="S12" s="123"/>
      <c r="T12" s="123"/>
      <c r="U12" s="123"/>
      <c r="V12" s="123"/>
      <c r="W12" s="123"/>
      <c r="X12" s="124"/>
    </row>
    <row r="13" spans="1:24" s="16" customFormat="1" ht="26.4" customHeight="1" x14ac:dyDescent="0.3">
      <c r="A13" s="80" t="s">
        <v>6</v>
      </c>
      <c r="B13" s="170"/>
      <c r="C13" s="125">
        <v>27</v>
      </c>
      <c r="D13" s="137" t="s">
        <v>16</v>
      </c>
      <c r="E13" s="585" t="s">
        <v>85</v>
      </c>
      <c r="F13" s="549">
        <v>100</v>
      </c>
      <c r="G13" s="125"/>
      <c r="H13" s="474">
        <v>0.8</v>
      </c>
      <c r="I13" s="47">
        <v>0.3</v>
      </c>
      <c r="J13" s="294">
        <v>9.6</v>
      </c>
      <c r="K13" s="548">
        <v>49</v>
      </c>
      <c r="L13" s="263">
        <v>0.06</v>
      </c>
      <c r="M13" s="474">
        <v>0.04</v>
      </c>
      <c r="N13" s="47">
        <v>10</v>
      </c>
      <c r="O13" s="47">
        <v>20</v>
      </c>
      <c r="P13" s="48">
        <v>0</v>
      </c>
      <c r="Q13" s="263">
        <v>20</v>
      </c>
      <c r="R13" s="47">
        <v>20</v>
      </c>
      <c r="S13" s="47">
        <v>9</v>
      </c>
      <c r="T13" s="47">
        <v>0.5</v>
      </c>
      <c r="U13" s="47">
        <v>214</v>
      </c>
      <c r="V13" s="47">
        <v>4.0000000000000001E-3</v>
      </c>
      <c r="W13" s="47">
        <v>1E-4</v>
      </c>
      <c r="X13" s="48">
        <v>0</v>
      </c>
    </row>
    <row r="14" spans="1:24" s="16" customFormat="1" ht="38.25" customHeight="1" x14ac:dyDescent="0.3">
      <c r="A14" s="80"/>
      <c r="B14" s="105"/>
      <c r="C14" s="104" t="s">
        <v>76</v>
      </c>
      <c r="D14" s="101" t="s">
        <v>7</v>
      </c>
      <c r="E14" s="293" t="s">
        <v>93</v>
      </c>
      <c r="F14" s="385">
        <v>250</v>
      </c>
      <c r="G14" s="75"/>
      <c r="H14" s="192">
        <v>7.86</v>
      </c>
      <c r="I14" s="13">
        <v>7.97</v>
      </c>
      <c r="J14" s="22">
        <v>15.02</v>
      </c>
      <c r="K14" s="233">
        <v>163.89</v>
      </c>
      <c r="L14" s="192">
        <v>0.09</v>
      </c>
      <c r="M14" s="53">
        <v>0.1</v>
      </c>
      <c r="N14" s="13">
        <v>6.46</v>
      </c>
      <c r="O14" s="13">
        <v>150</v>
      </c>
      <c r="P14" s="41">
        <v>0.03</v>
      </c>
      <c r="Q14" s="192">
        <v>32.54</v>
      </c>
      <c r="R14" s="13">
        <v>119.84</v>
      </c>
      <c r="S14" s="13">
        <v>29.86</v>
      </c>
      <c r="T14" s="13">
        <v>1.65</v>
      </c>
      <c r="U14" s="13">
        <v>471.76</v>
      </c>
      <c r="V14" s="13">
        <v>6.0000000000000001E-3</v>
      </c>
      <c r="W14" s="13">
        <v>2E-3</v>
      </c>
      <c r="X14" s="41">
        <v>0.05</v>
      </c>
    </row>
    <row r="15" spans="1:24" s="34" customFormat="1" ht="26.4" customHeight="1" x14ac:dyDescent="0.3">
      <c r="A15" s="81"/>
      <c r="B15" s="90"/>
      <c r="C15" s="103">
        <v>269</v>
      </c>
      <c r="D15" s="139" t="s">
        <v>8</v>
      </c>
      <c r="E15" s="169" t="s">
        <v>165</v>
      </c>
      <c r="F15" s="376">
        <v>100</v>
      </c>
      <c r="G15" s="120"/>
      <c r="H15" s="191">
        <v>17.34</v>
      </c>
      <c r="I15" s="15">
        <v>7.74</v>
      </c>
      <c r="J15" s="39">
        <v>5.79</v>
      </c>
      <c r="K15" s="228">
        <v>164.42</v>
      </c>
      <c r="L15" s="191">
        <v>7.0000000000000007E-2</v>
      </c>
      <c r="M15" s="17">
        <v>0.12</v>
      </c>
      <c r="N15" s="15">
        <v>2.48</v>
      </c>
      <c r="O15" s="15">
        <v>40</v>
      </c>
      <c r="P15" s="18">
        <v>0</v>
      </c>
      <c r="Q15" s="191">
        <v>14.24</v>
      </c>
      <c r="R15" s="15">
        <v>125.49</v>
      </c>
      <c r="S15" s="15">
        <v>18.600000000000001</v>
      </c>
      <c r="T15" s="15">
        <v>1.2</v>
      </c>
      <c r="U15" s="15">
        <v>240.39</v>
      </c>
      <c r="V15" s="15">
        <v>8.0999999999999996E-4</v>
      </c>
      <c r="W15" s="15">
        <v>4.6999999999999999E-4</v>
      </c>
      <c r="X15" s="39">
        <v>0</v>
      </c>
    </row>
    <row r="16" spans="1:24" s="34" customFormat="1" ht="26.4" customHeight="1" x14ac:dyDescent="0.3">
      <c r="A16" s="81"/>
      <c r="B16" s="90"/>
      <c r="C16" s="118">
        <v>54</v>
      </c>
      <c r="D16" s="206" t="s">
        <v>50</v>
      </c>
      <c r="E16" s="163" t="s">
        <v>39</v>
      </c>
      <c r="F16" s="133">
        <v>180</v>
      </c>
      <c r="G16" s="103"/>
      <c r="H16" s="19">
        <v>8.7100000000000009</v>
      </c>
      <c r="I16" s="20">
        <v>5.95</v>
      </c>
      <c r="J16" s="21">
        <v>38.11</v>
      </c>
      <c r="K16" s="146">
        <v>238.6</v>
      </c>
      <c r="L16" s="19">
        <v>0.23</v>
      </c>
      <c r="M16" s="19">
        <v>0.12</v>
      </c>
      <c r="N16" s="20">
        <v>0</v>
      </c>
      <c r="O16" s="20">
        <v>20</v>
      </c>
      <c r="P16" s="21">
        <v>0.08</v>
      </c>
      <c r="Q16" s="218">
        <v>15.7</v>
      </c>
      <c r="R16" s="20">
        <v>191.66</v>
      </c>
      <c r="S16" s="20">
        <v>127.46</v>
      </c>
      <c r="T16" s="20">
        <v>4.29</v>
      </c>
      <c r="U16" s="20">
        <v>232.4</v>
      </c>
      <c r="V16" s="20">
        <v>2E-3</v>
      </c>
      <c r="W16" s="20">
        <v>3.7000000000000002E-3</v>
      </c>
      <c r="X16" s="44">
        <v>0.01</v>
      </c>
    </row>
    <row r="17" spans="1:24" s="16" customFormat="1" ht="33.75" customHeight="1" x14ac:dyDescent="0.3">
      <c r="A17" s="82"/>
      <c r="B17" s="105"/>
      <c r="C17" s="76">
        <v>98</v>
      </c>
      <c r="D17" s="120" t="s">
        <v>15</v>
      </c>
      <c r="E17" s="136" t="s">
        <v>14</v>
      </c>
      <c r="F17" s="142">
        <v>200</v>
      </c>
      <c r="G17" s="139"/>
      <c r="H17" s="218">
        <v>0.37</v>
      </c>
      <c r="I17" s="20">
        <v>0</v>
      </c>
      <c r="J17" s="21">
        <v>14.85</v>
      </c>
      <c r="K17" s="146">
        <v>59.48</v>
      </c>
      <c r="L17" s="191">
        <v>0</v>
      </c>
      <c r="M17" s="15">
        <v>0</v>
      </c>
      <c r="N17" s="15">
        <v>0</v>
      </c>
      <c r="O17" s="15">
        <v>0</v>
      </c>
      <c r="P17" s="18">
        <v>0</v>
      </c>
      <c r="Q17" s="191">
        <v>0.21</v>
      </c>
      <c r="R17" s="15">
        <v>0</v>
      </c>
      <c r="S17" s="15">
        <v>0</v>
      </c>
      <c r="T17" s="15">
        <v>0.02</v>
      </c>
      <c r="U17" s="15">
        <v>0.2</v>
      </c>
      <c r="V17" s="15">
        <v>0</v>
      </c>
      <c r="W17" s="15">
        <v>0</v>
      </c>
      <c r="X17" s="41">
        <v>0</v>
      </c>
    </row>
    <row r="18" spans="1:24" s="16" customFormat="1" ht="26.4" customHeight="1" x14ac:dyDescent="0.3">
      <c r="A18" s="82"/>
      <c r="B18" s="106"/>
      <c r="C18" s="164">
        <v>119</v>
      </c>
      <c r="D18" s="99" t="s">
        <v>47</v>
      </c>
      <c r="E18" s="139" t="s">
        <v>47</v>
      </c>
      <c r="F18" s="132">
        <v>45</v>
      </c>
      <c r="G18" s="457"/>
      <c r="H18" s="19">
        <v>3.42</v>
      </c>
      <c r="I18" s="20">
        <v>0.36</v>
      </c>
      <c r="J18" s="44">
        <v>22.14</v>
      </c>
      <c r="K18" s="216">
        <v>105.75</v>
      </c>
      <c r="L18" s="218">
        <v>0.05</v>
      </c>
      <c r="M18" s="20">
        <v>0.01</v>
      </c>
      <c r="N18" s="20">
        <v>0</v>
      </c>
      <c r="O18" s="20">
        <v>0</v>
      </c>
      <c r="P18" s="21">
        <v>0</v>
      </c>
      <c r="Q18" s="218">
        <v>9</v>
      </c>
      <c r="R18" s="20">
        <v>29.25</v>
      </c>
      <c r="S18" s="20">
        <v>6.3</v>
      </c>
      <c r="T18" s="20">
        <v>0.5</v>
      </c>
      <c r="U18" s="20">
        <v>41.85</v>
      </c>
      <c r="V18" s="20">
        <v>1E-3</v>
      </c>
      <c r="W18" s="20">
        <v>3.0000000000000001E-3</v>
      </c>
      <c r="X18" s="44">
        <v>6.53</v>
      </c>
    </row>
    <row r="19" spans="1:24" s="16" customFormat="1" ht="26.4" customHeight="1" x14ac:dyDescent="0.3">
      <c r="A19" s="82"/>
      <c r="B19" s="106"/>
      <c r="C19" s="106">
        <v>120</v>
      </c>
      <c r="D19" s="99" t="s">
        <v>43</v>
      </c>
      <c r="E19" s="139" t="s">
        <v>43</v>
      </c>
      <c r="F19" s="133">
        <v>30</v>
      </c>
      <c r="G19" s="103"/>
      <c r="H19" s="17">
        <v>1.98</v>
      </c>
      <c r="I19" s="15">
        <v>0.36</v>
      </c>
      <c r="J19" s="18">
        <v>12.06</v>
      </c>
      <c r="K19" s="144">
        <v>59.4</v>
      </c>
      <c r="L19" s="218">
        <v>0.05</v>
      </c>
      <c r="M19" s="19">
        <v>0.02</v>
      </c>
      <c r="N19" s="20">
        <v>0</v>
      </c>
      <c r="O19" s="20">
        <v>0</v>
      </c>
      <c r="P19" s="44">
        <v>0</v>
      </c>
      <c r="Q19" s="218">
        <v>8.6999999999999993</v>
      </c>
      <c r="R19" s="20">
        <v>45</v>
      </c>
      <c r="S19" s="20">
        <v>14.1</v>
      </c>
      <c r="T19" s="20">
        <v>1.17</v>
      </c>
      <c r="U19" s="20">
        <v>70.5</v>
      </c>
      <c r="V19" s="20">
        <v>1E-3</v>
      </c>
      <c r="W19" s="20">
        <v>2E-3</v>
      </c>
      <c r="X19" s="44">
        <v>0.01</v>
      </c>
    </row>
    <row r="20" spans="1:24" s="34" customFormat="1" ht="26.4" customHeight="1" x14ac:dyDescent="0.3">
      <c r="A20" s="81"/>
      <c r="B20" s="90"/>
      <c r="C20" s="109"/>
      <c r="D20" s="295"/>
      <c r="E20" s="140" t="s">
        <v>17</v>
      </c>
      <c r="F20" s="148">
        <f>SUM(F13:F19)</f>
        <v>905</v>
      </c>
      <c r="G20" s="203"/>
      <c r="H20" s="154">
        <f t="shared" ref="H20:X20" si="1">SUM(H13:H19)</f>
        <v>40.479999999999997</v>
      </c>
      <c r="I20" s="32">
        <f t="shared" si="1"/>
        <v>22.679999999999996</v>
      </c>
      <c r="J20" s="210">
        <f t="shared" si="1"/>
        <v>117.57</v>
      </c>
      <c r="K20" s="213">
        <f t="shared" si="1"/>
        <v>840.54</v>
      </c>
      <c r="L20" s="154">
        <f t="shared" si="1"/>
        <v>0.55000000000000004</v>
      </c>
      <c r="M20" s="33">
        <f t="shared" si="1"/>
        <v>0.41000000000000003</v>
      </c>
      <c r="N20" s="32">
        <f t="shared" si="1"/>
        <v>18.940000000000001</v>
      </c>
      <c r="O20" s="32">
        <f t="shared" si="1"/>
        <v>230</v>
      </c>
      <c r="P20" s="50">
        <f t="shared" si="1"/>
        <v>0.11</v>
      </c>
      <c r="Q20" s="154">
        <f t="shared" si="1"/>
        <v>100.39</v>
      </c>
      <c r="R20" s="32">
        <f t="shared" si="1"/>
        <v>531.24</v>
      </c>
      <c r="S20" s="32">
        <f t="shared" si="1"/>
        <v>205.32</v>
      </c>
      <c r="T20" s="32">
        <f t="shared" si="1"/>
        <v>9.33</v>
      </c>
      <c r="U20" s="32">
        <f t="shared" si="1"/>
        <v>1271.0999999999999</v>
      </c>
      <c r="V20" s="32">
        <f t="shared" si="1"/>
        <v>1.481E-2</v>
      </c>
      <c r="W20" s="32">
        <f t="shared" si="1"/>
        <v>1.1270000000000001E-2</v>
      </c>
      <c r="X20" s="50">
        <f t="shared" si="1"/>
        <v>6.6</v>
      </c>
    </row>
    <row r="21" spans="1:24" s="34" customFormat="1" ht="26.4" customHeight="1" thickBot="1" x14ac:dyDescent="0.35">
      <c r="A21" s="116"/>
      <c r="B21" s="91"/>
      <c r="C21" s="110"/>
      <c r="D21" s="345"/>
      <c r="E21" s="141" t="s">
        <v>18</v>
      </c>
      <c r="F21" s="107"/>
      <c r="G21" s="159"/>
      <c r="H21" s="156"/>
      <c r="I21" s="49"/>
      <c r="J21" s="96"/>
      <c r="K21" s="236">
        <f>K20/27.2</f>
        <v>30.902205882352941</v>
      </c>
      <c r="L21" s="156"/>
      <c r="M21" s="126"/>
      <c r="N21" s="49"/>
      <c r="O21" s="49"/>
      <c r="P21" s="85"/>
      <c r="Q21" s="156"/>
      <c r="R21" s="49"/>
      <c r="S21" s="49"/>
      <c r="T21" s="49"/>
      <c r="U21" s="49"/>
      <c r="V21" s="49"/>
      <c r="W21" s="49"/>
      <c r="X21" s="85"/>
    </row>
    <row r="22" spans="1:24" x14ac:dyDescent="0.3">
      <c r="A22" s="2"/>
      <c r="B22" s="4"/>
      <c r="C22" s="4"/>
      <c r="D22" s="2"/>
      <c r="E22" s="2"/>
      <c r="F22" s="2"/>
      <c r="G22" s="9"/>
      <c r="H22" s="10"/>
      <c r="I22" s="9"/>
      <c r="J22" s="2"/>
      <c r="K22" s="12"/>
      <c r="L22" s="2"/>
      <c r="M22" s="2"/>
      <c r="N22" s="2"/>
    </row>
    <row r="24" spans="1:24" x14ac:dyDescent="0.3">
      <c r="D24" s="11"/>
      <c r="E24" s="11"/>
      <c r="F24" s="11"/>
      <c r="G24" s="11"/>
      <c r="H24" s="11"/>
      <c r="I24" s="11"/>
      <c r="J24" s="11"/>
    </row>
    <row r="25" spans="1:24" x14ac:dyDescent="0.3">
      <c r="D25" s="11"/>
      <c r="E25" s="11"/>
      <c r="F25" s="11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  <row r="29" spans="1:24" x14ac:dyDescent="0.3">
      <c r="D29" s="11"/>
      <c r="E29" s="11"/>
      <c r="F29" s="11"/>
      <c r="G29" s="11"/>
      <c r="H29" s="11"/>
      <c r="I29" s="11"/>
      <c r="J29" s="11"/>
    </row>
    <row r="30" spans="1:24" x14ac:dyDescent="0.3">
      <c r="D30" s="11"/>
      <c r="E30" s="11"/>
      <c r="F30" s="11"/>
      <c r="G30" s="11"/>
      <c r="H30" s="11"/>
      <c r="I30" s="11"/>
      <c r="J30" s="11"/>
    </row>
  </sheetData>
  <mergeCells count="2">
    <mergeCell ref="L4:P4"/>
    <mergeCell ref="Q4:X4"/>
  </mergeCells>
  <pageMargins left="0.7" right="0.7" top="0.75" bottom="0.75" header="0.3" footer="0.3"/>
  <pageSetup paperSize="9" scale="3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Z31"/>
  <sheetViews>
    <sheetView topLeftCell="A10" zoomScale="58" zoomScaleNormal="58" workbookViewId="0">
      <selection activeCell="E15" sqref="E15"/>
    </sheetView>
  </sheetViews>
  <sheetFormatPr defaultRowHeight="14.4" x14ac:dyDescent="0.3"/>
  <cols>
    <col min="1" max="1" width="16.88671875" customWidth="1"/>
    <col min="2" max="3" width="15.6640625" style="5" customWidth="1"/>
    <col min="4" max="4" width="20.88671875" customWidth="1"/>
    <col min="5" max="5" width="64.4414062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2" max="23" width="9.88671875" bestFit="1" customWidth="1"/>
  </cols>
  <sheetData>
    <row r="2" spans="1:26" ht="22.8" x14ac:dyDescent="0.4">
      <c r="A2" s="6" t="s">
        <v>1</v>
      </c>
      <c r="B2" s="7"/>
      <c r="C2" s="7"/>
      <c r="D2" s="6" t="s">
        <v>3</v>
      </c>
      <c r="E2" s="6"/>
      <c r="F2" s="8" t="s">
        <v>2</v>
      </c>
      <c r="G2" s="88">
        <v>12</v>
      </c>
      <c r="H2" s="6"/>
      <c r="K2" s="8"/>
      <c r="L2" s="7"/>
      <c r="M2" s="1"/>
      <c r="N2" s="2"/>
    </row>
    <row r="3" spans="1:26" ht="15" thickBot="1" x14ac:dyDescent="0.35">
      <c r="A3" s="1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6" s="16" customFormat="1" ht="21.75" customHeight="1" thickBot="1" x14ac:dyDescent="0.35">
      <c r="A4" s="111"/>
      <c r="B4" s="380"/>
      <c r="C4" s="377" t="s">
        <v>36</v>
      </c>
      <c r="D4" s="197"/>
      <c r="E4" s="454"/>
      <c r="F4" s="452"/>
      <c r="G4" s="452"/>
      <c r="H4" s="495" t="s">
        <v>19</v>
      </c>
      <c r="I4" s="496"/>
      <c r="J4" s="497"/>
      <c r="K4" s="414" t="s">
        <v>20</v>
      </c>
      <c r="L4" s="686" t="s">
        <v>21</v>
      </c>
      <c r="M4" s="687"/>
      <c r="N4" s="688"/>
      <c r="O4" s="688"/>
      <c r="P4" s="689"/>
      <c r="Q4" s="695" t="s">
        <v>22</v>
      </c>
      <c r="R4" s="696"/>
      <c r="S4" s="696"/>
      <c r="T4" s="696"/>
      <c r="U4" s="696"/>
      <c r="V4" s="696"/>
      <c r="W4" s="696"/>
      <c r="X4" s="697"/>
    </row>
    <row r="5" spans="1:26" s="16" customFormat="1" ht="47.4" thickBot="1" x14ac:dyDescent="0.35">
      <c r="A5" s="112" t="s">
        <v>0</v>
      </c>
      <c r="B5" s="79"/>
      <c r="C5" s="95" t="s">
        <v>37</v>
      </c>
      <c r="D5" s="396" t="s">
        <v>38</v>
      </c>
      <c r="E5" s="74" t="s">
        <v>35</v>
      </c>
      <c r="F5" s="363" t="s">
        <v>23</v>
      </c>
      <c r="G5" s="95" t="s">
        <v>34</v>
      </c>
      <c r="H5" s="363" t="s">
        <v>24</v>
      </c>
      <c r="I5" s="333" t="s">
        <v>25</v>
      </c>
      <c r="J5" s="450" t="s">
        <v>26</v>
      </c>
      <c r="K5" s="415" t="s">
        <v>27</v>
      </c>
      <c r="L5" s="348" t="s">
        <v>28</v>
      </c>
      <c r="M5" s="348" t="s">
        <v>59</v>
      </c>
      <c r="N5" s="348" t="s">
        <v>29</v>
      </c>
      <c r="O5" s="349" t="s">
        <v>60</v>
      </c>
      <c r="P5" s="348" t="s">
        <v>61</v>
      </c>
      <c r="Q5" s="348" t="s">
        <v>30</v>
      </c>
      <c r="R5" s="348" t="s">
        <v>31</v>
      </c>
      <c r="S5" s="348" t="s">
        <v>32</v>
      </c>
      <c r="T5" s="348" t="s">
        <v>33</v>
      </c>
      <c r="U5" s="348" t="s">
        <v>62</v>
      </c>
      <c r="V5" s="348" t="s">
        <v>63</v>
      </c>
      <c r="W5" s="348" t="s">
        <v>64</v>
      </c>
      <c r="X5" s="455" t="s">
        <v>65</v>
      </c>
    </row>
    <row r="6" spans="1:26" s="16" customFormat="1" ht="26.4" customHeight="1" x14ac:dyDescent="0.3">
      <c r="A6" s="80" t="s">
        <v>5</v>
      </c>
      <c r="B6" s="215"/>
      <c r="C6" s="125">
        <v>27</v>
      </c>
      <c r="D6" s="137" t="s">
        <v>16</v>
      </c>
      <c r="E6" s="561" t="s">
        <v>85</v>
      </c>
      <c r="F6" s="579">
        <v>100</v>
      </c>
      <c r="G6" s="125"/>
      <c r="H6" s="474">
        <v>0.8</v>
      </c>
      <c r="I6" s="47">
        <v>0.3</v>
      </c>
      <c r="J6" s="294">
        <v>9.6</v>
      </c>
      <c r="K6" s="548">
        <v>49</v>
      </c>
      <c r="L6" s="263">
        <v>0.06</v>
      </c>
      <c r="M6" s="474">
        <v>0.04</v>
      </c>
      <c r="N6" s="47">
        <v>10</v>
      </c>
      <c r="O6" s="47">
        <v>20</v>
      </c>
      <c r="P6" s="48">
        <v>0</v>
      </c>
      <c r="Q6" s="263">
        <v>20</v>
      </c>
      <c r="R6" s="47">
        <v>20</v>
      </c>
      <c r="S6" s="47">
        <v>9</v>
      </c>
      <c r="T6" s="47">
        <v>0.5</v>
      </c>
      <c r="U6" s="47">
        <v>214</v>
      </c>
      <c r="V6" s="47">
        <v>4.0000000000000001E-3</v>
      </c>
      <c r="W6" s="47">
        <v>1E-4</v>
      </c>
      <c r="X6" s="48">
        <v>0</v>
      </c>
      <c r="Y6" s="34"/>
      <c r="Z6" s="34"/>
    </row>
    <row r="7" spans="1:26" s="34" customFormat="1" ht="26.4" customHeight="1" x14ac:dyDescent="0.3">
      <c r="A7" s="113"/>
      <c r="B7" s="157"/>
      <c r="C7" s="118">
        <v>198</v>
      </c>
      <c r="D7" s="121" t="s">
        <v>49</v>
      </c>
      <c r="E7" s="227" t="s">
        <v>167</v>
      </c>
      <c r="F7" s="132">
        <v>200</v>
      </c>
      <c r="G7" s="121"/>
      <c r="H7" s="587">
        <v>27.57</v>
      </c>
      <c r="I7" s="586">
        <v>12.11</v>
      </c>
      <c r="J7" s="588">
        <v>40.72</v>
      </c>
      <c r="K7" s="623">
        <v>383.58</v>
      </c>
      <c r="L7" s="191">
        <v>0.08</v>
      </c>
      <c r="M7" s="17">
        <v>0.45</v>
      </c>
      <c r="N7" s="15">
        <v>0.69</v>
      </c>
      <c r="O7" s="15">
        <v>80</v>
      </c>
      <c r="P7" s="39">
        <v>0.55000000000000004</v>
      </c>
      <c r="Q7" s="191">
        <v>292.44</v>
      </c>
      <c r="R7" s="15">
        <v>346.1</v>
      </c>
      <c r="S7" s="15">
        <v>47.27</v>
      </c>
      <c r="T7" s="15">
        <v>1.51</v>
      </c>
      <c r="U7" s="15">
        <v>207.01</v>
      </c>
      <c r="V7" s="15">
        <v>1.0999999999999999E-2</v>
      </c>
      <c r="W7" s="15">
        <v>3.3000000000000002E-2</v>
      </c>
      <c r="X7" s="39">
        <v>0.04</v>
      </c>
    </row>
    <row r="8" spans="1:26" s="34" customFormat="1" ht="30.75" customHeight="1" x14ac:dyDescent="0.3">
      <c r="A8" s="113"/>
      <c r="B8" s="157"/>
      <c r="C8" s="117">
        <v>113</v>
      </c>
      <c r="D8" s="120" t="s">
        <v>4</v>
      </c>
      <c r="E8" s="139" t="s">
        <v>9</v>
      </c>
      <c r="F8" s="103">
        <v>200</v>
      </c>
      <c r="G8" s="199"/>
      <c r="H8" s="191">
        <v>0.04</v>
      </c>
      <c r="I8" s="15">
        <v>0</v>
      </c>
      <c r="J8" s="39">
        <v>7.4</v>
      </c>
      <c r="K8" s="201">
        <v>30.26</v>
      </c>
      <c r="L8" s="191">
        <v>0</v>
      </c>
      <c r="M8" s="17">
        <v>0</v>
      </c>
      <c r="N8" s="15">
        <v>0.8</v>
      </c>
      <c r="O8" s="15">
        <v>0</v>
      </c>
      <c r="P8" s="39">
        <v>0</v>
      </c>
      <c r="Q8" s="191">
        <v>2.02</v>
      </c>
      <c r="R8" s="15">
        <v>0.99</v>
      </c>
      <c r="S8" s="15">
        <v>0.55000000000000004</v>
      </c>
      <c r="T8" s="15">
        <v>0.05</v>
      </c>
      <c r="U8" s="15">
        <v>7.05</v>
      </c>
      <c r="V8" s="15">
        <v>0</v>
      </c>
      <c r="W8" s="15">
        <v>0</v>
      </c>
      <c r="X8" s="39">
        <v>0</v>
      </c>
    </row>
    <row r="9" spans="1:26" s="34" customFormat="1" ht="36" customHeight="1" x14ac:dyDescent="0.3">
      <c r="A9" s="113"/>
      <c r="B9" s="157"/>
      <c r="C9" s="325">
        <v>121</v>
      </c>
      <c r="D9" s="139" t="s">
        <v>12</v>
      </c>
      <c r="E9" s="169" t="s">
        <v>44</v>
      </c>
      <c r="F9" s="596">
        <v>50</v>
      </c>
      <c r="G9" s="572"/>
      <c r="H9" s="597">
        <v>3.75</v>
      </c>
      <c r="I9" s="598">
        <v>1.45</v>
      </c>
      <c r="J9" s="599">
        <v>24.9</v>
      </c>
      <c r="K9" s="600">
        <v>131</v>
      </c>
      <c r="L9" s="597">
        <v>0.05</v>
      </c>
      <c r="M9" s="598">
        <v>0.01</v>
      </c>
      <c r="N9" s="598">
        <v>0</v>
      </c>
      <c r="O9" s="598">
        <v>0</v>
      </c>
      <c r="P9" s="599">
        <v>0</v>
      </c>
      <c r="Q9" s="597">
        <v>9.5</v>
      </c>
      <c r="R9" s="598">
        <v>32.5</v>
      </c>
      <c r="S9" s="598">
        <v>6.5</v>
      </c>
      <c r="T9" s="598">
        <v>0.6</v>
      </c>
      <c r="U9" s="598">
        <v>46</v>
      </c>
      <c r="V9" s="598">
        <v>0</v>
      </c>
      <c r="W9" s="598">
        <v>0</v>
      </c>
      <c r="X9" s="39">
        <v>0</v>
      </c>
    </row>
    <row r="10" spans="1:26" s="34" customFormat="1" ht="26.4" customHeight="1" x14ac:dyDescent="0.3">
      <c r="A10" s="113"/>
      <c r="B10" s="157"/>
      <c r="C10" s="325"/>
      <c r="D10" s="163"/>
      <c r="E10" s="127" t="s">
        <v>17</v>
      </c>
      <c r="F10" s="212">
        <f>SUM(F6:F9)</f>
        <v>550</v>
      </c>
      <c r="G10" s="418"/>
      <c r="H10" s="19">
        <f t="shared" ref="H10:X10" si="0">SUM(H6:H9)</f>
        <v>32.159999999999997</v>
      </c>
      <c r="I10" s="20">
        <f t="shared" si="0"/>
        <v>13.86</v>
      </c>
      <c r="J10" s="21">
        <f t="shared" si="0"/>
        <v>82.62</v>
      </c>
      <c r="K10" s="315">
        <f t="shared" si="0"/>
        <v>593.83999999999992</v>
      </c>
      <c r="L10" s="218">
        <f t="shared" si="0"/>
        <v>0.19</v>
      </c>
      <c r="M10" s="20">
        <f t="shared" si="0"/>
        <v>0.5</v>
      </c>
      <c r="N10" s="20">
        <f t="shared" si="0"/>
        <v>11.49</v>
      </c>
      <c r="O10" s="20">
        <f t="shared" si="0"/>
        <v>100</v>
      </c>
      <c r="P10" s="44">
        <f t="shared" si="0"/>
        <v>0.55000000000000004</v>
      </c>
      <c r="Q10" s="19">
        <f t="shared" si="0"/>
        <v>323.95999999999998</v>
      </c>
      <c r="R10" s="20">
        <f t="shared" si="0"/>
        <v>399.59000000000003</v>
      </c>
      <c r="S10" s="20">
        <f t="shared" si="0"/>
        <v>63.32</v>
      </c>
      <c r="T10" s="20">
        <f t="shared" si="0"/>
        <v>2.6599999999999997</v>
      </c>
      <c r="U10" s="20">
        <f t="shared" si="0"/>
        <v>474.06</v>
      </c>
      <c r="V10" s="20">
        <f t="shared" si="0"/>
        <v>1.4999999999999999E-2</v>
      </c>
      <c r="W10" s="20">
        <f t="shared" si="0"/>
        <v>3.3100000000000004E-2</v>
      </c>
      <c r="X10" s="44">
        <f t="shared" si="0"/>
        <v>0.04</v>
      </c>
    </row>
    <row r="11" spans="1:26" s="34" customFormat="1" ht="26.4" customHeight="1" thickBot="1" x14ac:dyDescent="0.35">
      <c r="A11" s="113"/>
      <c r="B11" s="102"/>
      <c r="C11" s="211"/>
      <c r="D11" s="296"/>
      <c r="E11" s="128" t="s">
        <v>18</v>
      </c>
      <c r="F11" s="107"/>
      <c r="G11" s="345"/>
      <c r="H11" s="160"/>
      <c r="I11" s="123"/>
      <c r="J11" s="173"/>
      <c r="K11" s="232">
        <f>K10/27.2</f>
        <v>21.832352941176467</v>
      </c>
      <c r="L11" s="536"/>
      <c r="M11" s="208"/>
      <c r="N11" s="208"/>
      <c r="O11" s="208"/>
      <c r="P11" s="317"/>
      <c r="Q11" s="335"/>
      <c r="R11" s="208"/>
      <c r="S11" s="208"/>
      <c r="T11" s="208"/>
      <c r="U11" s="208"/>
      <c r="V11" s="208"/>
      <c r="W11" s="208"/>
      <c r="X11" s="317"/>
    </row>
    <row r="12" spans="1:26" s="16" customFormat="1" ht="36" customHeight="1" x14ac:dyDescent="0.3">
      <c r="A12" s="115" t="s">
        <v>6</v>
      </c>
      <c r="B12" s="125"/>
      <c r="C12" s="171" t="s">
        <v>105</v>
      </c>
      <c r="D12" s="389" t="s">
        <v>16</v>
      </c>
      <c r="E12" s="421" t="s">
        <v>106</v>
      </c>
      <c r="F12" s="369">
        <v>30</v>
      </c>
      <c r="G12" s="550"/>
      <c r="H12" s="340">
        <v>1.44</v>
      </c>
      <c r="I12" s="341">
        <v>7.77</v>
      </c>
      <c r="J12" s="338">
        <v>15.6</v>
      </c>
      <c r="K12" s="365">
        <v>139.19999999999999</v>
      </c>
      <c r="L12" s="263"/>
      <c r="M12" s="474"/>
      <c r="N12" s="47"/>
      <c r="O12" s="47"/>
      <c r="P12" s="48"/>
      <c r="Q12" s="672"/>
      <c r="R12" s="474"/>
      <c r="S12" s="47"/>
      <c r="T12" s="47"/>
      <c r="U12" s="47"/>
      <c r="V12" s="47"/>
      <c r="W12" s="47"/>
      <c r="X12" s="48"/>
      <c r="Y12" s="34"/>
      <c r="Z12" s="34"/>
    </row>
    <row r="13" spans="1:26" s="16" customFormat="1" ht="26.4" customHeight="1" x14ac:dyDescent="0.3">
      <c r="A13" s="80"/>
      <c r="B13" s="105"/>
      <c r="C13" s="104">
        <v>34</v>
      </c>
      <c r="D13" s="569" t="s">
        <v>7</v>
      </c>
      <c r="E13" s="436" t="s">
        <v>128</v>
      </c>
      <c r="F13" s="385">
        <v>250</v>
      </c>
      <c r="G13" s="105"/>
      <c r="H13" s="53">
        <v>10.73</v>
      </c>
      <c r="I13" s="13">
        <v>7.59</v>
      </c>
      <c r="J13" s="22">
        <v>17.04</v>
      </c>
      <c r="K13" s="106">
        <v>179.83</v>
      </c>
      <c r="L13" s="192">
        <v>0.31</v>
      </c>
      <c r="M13" s="53">
        <v>0.1</v>
      </c>
      <c r="N13" s="13">
        <v>3.41</v>
      </c>
      <c r="O13" s="13">
        <v>140</v>
      </c>
      <c r="P13" s="41">
        <v>0</v>
      </c>
      <c r="Q13" s="192">
        <v>29.94</v>
      </c>
      <c r="R13" s="13">
        <v>119.78</v>
      </c>
      <c r="S13" s="13">
        <v>36.840000000000003</v>
      </c>
      <c r="T13" s="13">
        <v>2.33</v>
      </c>
      <c r="U13" s="13">
        <v>402.27</v>
      </c>
      <c r="V13" s="13">
        <v>5.1999999999999998E-3</v>
      </c>
      <c r="W13" s="13">
        <v>2.8999999999999998E-3</v>
      </c>
      <c r="X13" s="41">
        <v>0.04</v>
      </c>
    </row>
    <row r="14" spans="1:26" s="34" customFormat="1" ht="26.4" customHeight="1" x14ac:dyDescent="0.3">
      <c r="A14" s="81"/>
      <c r="B14" s="90"/>
      <c r="C14" s="118">
        <v>406</v>
      </c>
      <c r="D14" s="100" t="s">
        <v>8</v>
      </c>
      <c r="E14" s="227" t="s">
        <v>166</v>
      </c>
      <c r="F14" s="179">
        <v>100</v>
      </c>
      <c r="G14" s="157"/>
      <c r="H14" s="218">
        <v>14.47</v>
      </c>
      <c r="I14" s="20">
        <v>9.82</v>
      </c>
      <c r="J14" s="44">
        <v>9.1</v>
      </c>
      <c r="K14" s="146">
        <v>173.67</v>
      </c>
      <c r="L14" s="218">
        <v>7.0000000000000007E-2</v>
      </c>
      <c r="M14" s="19">
        <v>0.1</v>
      </c>
      <c r="N14" s="20">
        <v>1.88</v>
      </c>
      <c r="O14" s="20">
        <v>50</v>
      </c>
      <c r="P14" s="44">
        <v>0.03</v>
      </c>
      <c r="Q14" s="218">
        <v>35.15</v>
      </c>
      <c r="R14" s="20">
        <v>125.09</v>
      </c>
      <c r="S14" s="20">
        <v>18.89</v>
      </c>
      <c r="T14" s="20">
        <v>1.33</v>
      </c>
      <c r="U14" s="20">
        <v>245.91</v>
      </c>
      <c r="V14" s="20">
        <v>4.4999999999999998E-2</v>
      </c>
      <c r="W14" s="20">
        <v>1E-3</v>
      </c>
      <c r="X14" s="44">
        <v>0.11</v>
      </c>
    </row>
    <row r="15" spans="1:26" s="34" customFormat="1" ht="26.4" customHeight="1" x14ac:dyDescent="0.3">
      <c r="A15" s="81"/>
      <c r="B15" s="90"/>
      <c r="C15" s="132">
        <v>65</v>
      </c>
      <c r="D15" s="291" t="s">
        <v>119</v>
      </c>
      <c r="E15" s="120" t="s">
        <v>46</v>
      </c>
      <c r="F15" s="97">
        <v>180</v>
      </c>
      <c r="G15" s="133"/>
      <c r="H15" s="287">
        <v>8.11</v>
      </c>
      <c r="I15" s="68">
        <v>4.72</v>
      </c>
      <c r="J15" s="72">
        <v>49.54</v>
      </c>
      <c r="K15" s="147">
        <v>272.97000000000003</v>
      </c>
      <c r="L15" s="192">
        <v>0.1</v>
      </c>
      <c r="M15" s="53">
        <v>0.03</v>
      </c>
      <c r="N15" s="13">
        <v>0</v>
      </c>
      <c r="O15" s="13">
        <v>20</v>
      </c>
      <c r="P15" s="41">
        <v>0.08</v>
      </c>
      <c r="Q15" s="192">
        <v>16.25</v>
      </c>
      <c r="R15" s="13">
        <v>61</v>
      </c>
      <c r="S15" s="13">
        <v>10.97</v>
      </c>
      <c r="T15" s="13">
        <v>1.1100000000000001</v>
      </c>
      <c r="U15" s="13">
        <v>87</v>
      </c>
      <c r="V15" s="13">
        <v>1E-3</v>
      </c>
      <c r="W15" s="13">
        <v>0</v>
      </c>
      <c r="X15" s="41">
        <v>0.02</v>
      </c>
    </row>
    <row r="16" spans="1:26" s="16" customFormat="1" ht="37.5" customHeight="1" x14ac:dyDescent="0.3">
      <c r="A16" s="82"/>
      <c r="B16" s="120"/>
      <c r="C16" s="75">
        <v>104</v>
      </c>
      <c r="D16" s="417" t="s">
        <v>15</v>
      </c>
      <c r="E16" s="384" t="s">
        <v>169</v>
      </c>
      <c r="F16" s="684">
        <v>200</v>
      </c>
      <c r="G16" s="75"/>
      <c r="H16" s="191">
        <v>0</v>
      </c>
      <c r="I16" s="15">
        <v>0</v>
      </c>
      <c r="J16" s="39">
        <v>14.16</v>
      </c>
      <c r="K16" s="200">
        <v>55.44</v>
      </c>
      <c r="L16" s="191">
        <v>0.09</v>
      </c>
      <c r="M16" s="15">
        <v>0.1</v>
      </c>
      <c r="N16" s="15">
        <v>2.94</v>
      </c>
      <c r="O16" s="15">
        <v>80</v>
      </c>
      <c r="P16" s="18">
        <v>0.96</v>
      </c>
      <c r="Q16" s="191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39">
        <v>0</v>
      </c>
    </row>
    <row r="17" spans="1:24" s="16" customFormat="1" ht="26.4" customHeight="1" x14ac:dyDescent="0.3">
      <c r="A17" s="82"/>
      <c r="B17" s="106"/>
      <c r="C17" s="56">
        <v>119</v>
      </c>
      <c r="D17" s="344" t="s">
        <v>12</v>
      </c>
      <c r="E17" s="120" t="s">
        <v>47</v>
      </c>
      <c r="F17" s="132">
        <v>45</v>
      </c>
      <c r="G17" s="457"/>
      <c r="H17" s="19">
        <v>3.42</v>
      </c>
      <c r="I17" s="20">
        <v>0.36</v>
      </c>
      <c r="J17" s="44">
        <v>22.14</v>
      </c>
      <c r="K17" s="216">
        <v>105.75</v>
      </c>
      <c r="L17" s="218">
        <v>0.05</v>
      </c>
      <c r="M17" s="20">
        <v>0.01</v>
      </c>
      <c r="N17" s="20">
        <v>0</v>
      </c>
      <c r="O17" s="20">
        <v>0</v>
      </c>
      <c r="P17" s="44">
        <v>0</v>
      </c>
      <c r="Q17" s="218">
        <v>9</v>
      </c>
      <c r="R17" s="20">
        <v>29.25</v>
      </c>
      <c r="S17" s="20">
        <v>6.3</v>
      </c>
      <c r="T17" s="20">
        <v>0.5</v>
      </c>
      <c r="U17" s="20">
        <v>41.85</v>
      </c>
      <c r="V17" s="20">
        <v>1E-3</v>
      </c>
      <c r="W17" s="20">
        <v>3.0000000000000001E-3</v>
      </c>
      <c r="X17" s="44">
        <v>6.53</v>
      </c>
    </row>
    <row r="18" spans="1:24" s="16" customFormat="1" ht="26.4" customHeight="1" x14ac:dyDescent="0.3">
      <c r="A18" s="82"/>
      <c r="B18" s="106"/>
      <c r="C18" s="97">
        <v>120</v>
      </c>
      <c r="D18" s="344" t="s">
        <v>13</v>
      </c>
      <c r="E18" s="120" t="s">
        <v>43</v>
      </c>
      <c r="F18" s="133">
        <v>30</v>
      </c>
      <c r="G18" s="103"/>
      <c r="H18" s="17">
        <v>1.98</v>
      </c>
      <c r="I18" s="15">
        <v>0.36</v>
      </c>
      <c r="J18" s="18">
        <v>12.06</v>
      </c>
      <c r="K18" s="144">
        <v>59.4</v>
      </c>
      <c r="L18" s="218">
        <v>0.05</v>
      </c>
      <c r="M18" s="19">
        <v>0.02</v>
      </c>
      <c r="N18" s="20">
        <v>0</v>
      </c>
      <c r="O18" s="20">
        <v>0</v>
      </c>
      <c r="P18" s="44">
        <v>0</v>
      </c>
      <c r="Q18" s="218">
        <v>8.6999999999999993</v>
      </c>
      <c r="R18" s="20">
        <v>45</v>
      </c>
      <c r="S18" s="20">
        <v>14.1</v>
      </c>
      <c r="T18" s="20">
        <v>1.17</v>
      </c>
      <c r="U18" s="20">
        <v>70.5</v>
      </c>
      <c r="V18" s="20">
        <v>1E-3</v>
      </c>
      <c r="W18" s="20">
        <v>2E-3</v>
      </c>
      <c r="X18" s="44">
        <v>0.01</v>
      </c>
    </row>
    <row r="19" spans="1:24" s="34" customFormat="1" ht="26.4" customHeight="1" x14ac:dyDescent="0.3">
      <c r="A19" s="81"/>
      <c r="B19" s="90"/>
      <c r="C19" s="134"/>
      <c r="D19" s="327"/>
      <c r="E19" s="127" t="s">
        <v>17</v>
      </c>
      <c r="F19" s="292">
        <f>SUM(F12:F18)</f>
        <v>835</v>
      </c>
      <c r="G19" s="134"/>
      <c r="H19" s="155">
        <f t="shared" ref="H19:J19" si="1">SUM(H12:H18)</f>
        <v>40.15</v>
      </c>
      <c r="I19" s="70">
        <f t="shared" si="1"/>
        <v>30.619999999999997</v>
      </c>
      <c r="J19" s="71">
        <f t="shared" si="1"/>
        <v>139.63999999999999</v>
      </c>
      <c r="K19" s="148">
        <f>SUM(K12:K18)</f>
        <v>986.25999999999988</v>
      </c>
      <c r="L19" s="155">
        <f t="shared" ref="L19:X19" si="2">SUM(L12:L18)</f>
        <v>0.67</v>
      </c>
      <c r="M19" s="70">
        <f>SUM(M12:M18)</f>
        <v>0.36000000000000004</v>
      </c>
      <c r="N19" s="70">
        <f t="shared" si="2"/>
        <v>8.23</v>
      </c>
      <c r="O19" s="70">
        <f t="shared" si="2"/>
        <v>290</v>
      </c>
      <c r="P19" s="71">
        <f t="shared" si="2"/>
        <v>1.07</v>
      </c>
      <c r="Q19" s="155">
        <f t="shared" si="2"/>
        <v>99.04</v>
      </c>
      <c r="R19" s="70">
        <f t="shared" si="2"/>
        <v>380.12</v>
      </c>
      <c r="S19" s="70">
        <f t="shared" si="2"/>
        <v>87.1</v>
      </c>
      <c r="T19" s="70">
        <f t="shared" si="2"/>
        <v>6.44</v>
      </c>
      <c r="U19" s="70">
        <f t="shared" si="2"/>
        <v>847.53</v>
      </c>
      <c r="V19" s="70">
        <f t="shared" si="2"/>
        <v>5.3199999999999997E-2</v>
      </c>
      <c r="W19" s="70">
        <f t="shared" si="2"/>
        <v>8.8999999999999999E-3</v>
      </c>
      <c r="X19" s="71">
        <f t="shared" si="2"/>
        <v>6.71</v>
      </c>
    </row>
    <row r="20" spans="1:24" s="34" customFormat="1" ht="26.4" customHeight="1" thickBot="1" x14ac:dyDescent="0.35">
      <c r="A20" s="116"/>
      <c r="B20" s="91"/>
      <c r="C20" s="135"/>
      <c r="D20" s="434"/>
      <c r="E20" s="128" t="s">
        <v>18</v>
      </c>
      <c r="F20" s="159"/>
      <c r="G20" s="151"/>
      <c r="H20" s="156"/>
      <c r="I20" s="49"/>
      <c r="J20" s="85"/>
      <c r="K20" s="149">
        <f>K19/27.2</f>
        <v>36.25955882352941</v>
      </c>
      <c r="L20" s="156"/>
      <c r="M20" s="126"/>
      <c r="N20" s="49"/>
      <c r="O20" s="49"/>
      <c r="P20" s="85"/>
      <c r="Q20" s="156"/>
      <c r="R20" s="49"/>
      <c r="S20" s="49"/>
      <c r="T20" s="49"/>
      <c r="U20" s="49"/>
      <c r="V20" s="49"/>
      <c r="W20" s="49"/>
      <c r="X20" s="85"/>
    </row>
    <row r="21" spans="1:24" x14ac:dyDescent="0.3">
      <c r="A21" s="2"/>
      <c r="B21" s="4"/>
      <c r="C21" s="4"/>
      <c r="D21" s="2"/>
      <c r="E21" s="2"/>
      <c r="F21" s="2"/>
      <c r="G21" s="9"/>
      <c r="H21" s="10"/>
      <c r="I21" s="9"/>
      <c r="J21" s="2"/>
      <c r="K21" s="12"/>
      <c r="L21" s="2"/>
      <c r="M21" s="2"/>
      <c r="N21" s="2"/>
    </row>
    <row r="31" spans="1:24" x14ac:dyDescent="0.3">
      <c r="D31" s="11"/>
      <c r="E31" s="11"/>
      <c r="F31" s="11"/>
      <c r="G31" s="11"/>
      <c r="H31" s="11"/>
      <c r="I31" s="11"/>
      <c r="J31" s="11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B31"/>
  <sheetViews>
    <sheetView zoomScale="62" zoomScaleNormal="62" workbookViewId="0">
      <selection activeCell="G26" sqref="G26"/>
    </sheetView>
  </sheetViews>
  <sheetFormatPr defaultRowHeight="14.4" x14ac:dyDescent="0.3"/>
  <cols>
    <col min="1" max="2" width="16.88671875" customWidth="1"/>
    <col min="3" max="3" width="15.6640625" style="5" customWidth="1"/>
    <col min="4" max="4" width="24.44140625" customWidth="1"/>
    <col min="5" max="5" width="64.44140625" customWidth="1"/>
    <col min="6" max="6" width="15.44140625" customWidth="1"/>
    <col min="7" max="7" width="15.664062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3" max="23" width="11.109375" bestFit="1" customWidth="1"/>
  </cols>
  <sheetData>
    <row r="2" spans="1:28" ht="22.8" x14ac:dyDescent="0.4">
      <c r="A2" s="6" t="s">
        <v>1</v>
      </c>
      <c r="B2" s="6"/>
      <c r="C2" s="7"/>
      <c r="D2" s="463" t="s">
        <v>3</v>
      </c>
      <c r="E2" s="463"/>
      <c r="F2" s="8" t="s">
        <v>2</v>
      </c>
      <c r="G2" s="88">
        <v>13</v>
      </c>
      <c r="H2" s="463"/>
      <c r="I2" s="83"/>
      <c r="J2" s="83"/>
      <c r="K2" s="8"/>
      <c r="L2" s="7"/>
      <c r="M2" s="464"/>
      <c r="N2" s="465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8" ht="15" thickBot="1" x14ac:dyDescent="0.35">
      <c r="A3" s="1"/>
      <c r="B3" s="1"/>
      <c r="C3" s="3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5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28" s="16" customFormat="1" ht="21.75" customHeight="1" thickBot="1" x14ac:dyDescent="0.35">
      <c r="A4" s="111"/>
      <c r="B4" s="111"/>
      <c r="C4" s="78" t="s">
        <v>36</v>
      </c>
      <c r="D4" s="419"/>
      <c r="E4" s="393"/>
      <c r="F4" s="455"/>
      <c r="G4" s="455"/>
      <c r="H4" s="495" t="s">
        <v>19</v>
      </c>
      <c r="I4" s="496"/>
      <c r="J4" s="497"/>
      <c r="K4" s="429" t="s">
        <v>20</v>
      </c>
      <c r="L4" s="686" t="s">
        <v>21</v>
      </c>
      <c r="M4" s="687"/>
      <c r="N4" s="688"/>
      <c r="O4" s="688"/>
      <c r="P4" s="689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8" s="16" customFormat="1" ht="47.4" thickBot="1" x14ac:dyDescent="0.35">
      <c r="A5" s="112" t="s">
        <v>0</v>
      </c>
      <c r="B5" s="505"/>
      <c r="C5" s="79" t="s">
        <v>37</v>
      </c>
      <c r="D5" s="299" t="s">
        <v>38</v>
      </c>
      <c r="E5" s="79" t="s">
        <v>35</v>
      </c>
      <c r="F5" s="79" t="s">
        <v>23</v>
      </c>
      <c r="G5" s="79" t="s">
        <v>34</v>
      </c>
      <c r="H5" s="74" t="s">
        <v>24</v>
      </c>
      <c r="I5" s="333" t="s">
        <v>25</v>
      </c>
      <c r="J5" s="74" t="s">
        <v>26</v>
      </c>
      <c r="K5" s="466" t="s">
        <v>27</v>
      </c>
      <c r="L5" s="348" t="s">
        <v>28</v>
      </c>
      <c r="M5" s="348" t="s">
        <v>59</v>
      </c>
      <c r="N5" s="348" t="s">
        <v>29</v>
      </c>
      <c r="O5" s="349" t="s">
        <v>60</v>
      </c>
      <c r="P5" s="348" t="s">
        <v>61</v>
      </c>
      <c r="Q5" s="272" t="s">
        <v>30</v>
      </c>
      <c r="R5" s="272" t="s">
        <v>31</v>
      </c>
      <c r="S5" s="272" t="s">
        <v>32</v>
      </c>
      <c r="T5" s="272" t="s">
        <v>33</v>
      </c>
      <c r="U5" s="272" t="s">
        <v>62</v>
      </c>
      <c r="V5" s="272" t="s">
        <v>63</v>
      </c>
      <c r="W5" s="272" t="s">
        <v>64</v>
      </c>
      <c r="X5" s="333" t="s">
        <v>65</v>
      </c>
    </row>
    <row r="6" spans="1:28" s="16" customFormat="1" ht="26.4" customHeight="1" x14ac:dyDescent="0.3">
      <c r="A6" s="574" t="s">
        <v>5</v>
      </c>
      <c r="B6" s="548"/>
      <c r="C6" s="548">
        <v>7</v>
      </c>
      <c r="D6" s="389" t="s">
        <v>16</v>
      </c>
      <c r="E6" s="624" t="s">
        <v>103</v>
      </c>
      <c r="F6" s="625">
        <v>100</v>
      </c>
      <c r="G6" s="627"/>
      <c r="H6" s="263">
        <v>1.0900000000000001</v>
      </c>
      <c r="I6" s="47">
        <v>8.19</v>
      </c>
      <c r="J6" s="48">
        <v>3.58</v>
      </c>
      <c r="K6" s="365">
        <v>94.76</v>
      </c>
      <c r="L6" s="263">
        <v>0.06</v>
      </c>
      <c r="M6" s="47">
        <v>0.04</v>
      </c>
      <c r="N6" s="47">
        <v>26.5</v>
      </c>
      <c r="O6" s="47">
        <v>150</v>
      </c>
      <c r="P6" s="48">
        <v>0</v>
      </c>
      <c r="Q6" s="263">
        <v>22.62</v>
      </c>
      <c r="R6" s="47">
        <v>27.5</v>
      </c>
      <c r="S6" s="47">
        <v>20.87</v>
      </c>
      <c r="T6" s="47">
        <v>0.88</v>
      </c>
      <c r="U6" s="47">
        <v>274.43</v>
      </c>
      <c r="V6" s="47">
        <v>2E-3</v>
      </c>
      <c r="W6" s="48">
        <v>5.0000000000000001E-4</v>
      </c>
      <c r="X6" s="626">
        <v>0.02</v>
      </c>
      <c r="Y6" s="34"/>
      <c r="Z6" s="34"/>
      <c r="AA6" s="34"/>
      <c r="AB6" s="34"/>
    </row>
    <row r="7" spans="1:28" s="34" customFormat="1" ht="26.4" customHeight="1" x14ac:dyDescent="0.3">
      <c r="A7" s="113"/>
      <c r="B7" s="130"/>
      <c r="C7" s="104" t="s">
        <v>84</v>
      </c>
      <c r="D7" s="163" t="s">
        <v>8</v>
      </c>
      <c r="E7" s="276" t="s">
        <v>97</v>
      </c>
      <c r="F7" s="467">
        <v>100</v>
      </c>
      <c r="G7" s="304"/>
      <c r="H7" s="196">
        <v>14.36</v>
      </c>
      <c r="I7" s="55">
        <v>17.350000000000001</v>
      </c>
      <c r="J7" s="161">
        <v>2.79</v>
      </c>
      <c r="K7" s="286">
        <v>229.38</v>
      </c>
      <c r="L7" s="196">
        <v>0.05</v>
      </c>
      <c r="M7" s="162">
        <v>0.12</v>
      </c>
      <c r="N7" s="55">
        <v>0.84</v>
      </c>
      <c r="O7" s="55">
        <v>60</v>
      </c>
      <c r="P7" s="161">
        <v>0</v>
      </c>
      <c r="Q7" s="196">
        <v>12.69</v>
      </c>
      <c r="R7" s="55">
        <v>159.47</v>
      </c>
      <c r="S7" s="55">
        <v>21.63</v>
      </c>
      <c r="T7" s="55">
        <v>2.33</v>
      </c>
      <c r="U7" s="55">
        <v>288.77999999999997</v>
      </c>
      <c r="V7" s="55">
        <v>6.0000000000000001E-3</v>
      </c>
      <c r="W7" s="161">
        <v>3.0000000000000001E-3</v>
      </c>
      <c r="X7" s="351">
        <v>0.05</v>
      </c>
    </row>
    <row r="8" spans="1:28" s="34" customFormat="1" ht="26.4" customHeight="1" x14ac:dyDescent="0.3">
      <c r="A8" s="113"/>
      <c r="B8" s="130"/>
      <c r="C8" s="104">
        <v>253</v>
      </c>
      <c r="D8" s="163" t="s">
        <v>50</v>
      </c>
      <c r="E8" s="121" t="s">
        <v>57</v>
      </c>
      <c r="F8" s="118">
        <v>180</v>
      </c>
      <c r="G8" s="76"/>
      <c r="H8" s="218">
        <v>5.16</v>
      </c>
      <c r="I8" s="20">
        <v>5.08</v>
      </c>
      <c r="J8" s="44">
        <v>22.52</v>
      </c>
      <c r="K8" s="217">
        <v>155.44</v>
      </c>
      <c r="L8" s="218">
        <v>0.13</v>
      </c>
      <c r="M8" s="20">
        <v>7.0000000000000007E-2</v>
      </c>
      <c r="N8" s="20">
        <v>0</v>
      </c>
      <c r="O8" s="20">
        <v>20</v>
      </c>
      <c r="P8" s="44">
        <v>0.08</v>
      </c>
      <c r="Q8" s="218">
        <v>10.42</v>
      </c>
      <c r="R8" s="20">
        <v>113.88</v>
      </c>
      <c r="S8" s="20">
        <v>75.260000000000005</v>
      </c>
      <c r="T8" s="20">
        <v>2.54</v>
      </c>
      <c r="U8" s="20">
        <v>137.78</v>
      </c>
      <c r="V8" s="20">
        <v>1E-3</v>
      </c>
      <c r="W8" s="44">
        <v>2E-3</v>
      </c>
      <c r="X8" s="351">
        <v>0.01</v>
      </c>
    </row>
    <row r="9" spans="1:28" s="34" customFormat="1" ht="42" customHeight="1" x14ac:dyDescent="0.3">
      <c r="A9" s="113"/>
      <c r="B9" s="104"/>
      <c r="C9" s="104">
        <v>104</v>
      </c>
      <c r="D9" s="163" t="s">
        <v>15</v>
      </c>
      <c r="E9" s="276" t="s">
        <v>104</v>
      </c>
      <c r="F9" s="467">
        <v>200</v>
      </c>
      <c r="G9" s="76"/>
      <c r="H9" s="218">
        <v>0</v>
      </c>
      <c r="I9" s="20">
        <v>0</v>
      </c>
      <c r="J9" s="44">
        <v>14.4</v>
      </c>
      <c r="K9" s="217">
        <v>58.4</v>
      </c>
      <c r="L9" s="218">
        <v>0.1</v>
      </c>
      <c r="M9" s="20">
        <v>0.1</v>
      </c>
      <c r="N9" s="20">
        <v>3</v>
      </c>
      <c r="O9" s="20">
        <v>79.2</v>
      </c>
      <c r="P9" s="44">
        <v>0.96</v>
      </c>
      <c r="Q9" s="218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44">
        <v>0</v>
      </c>
      <c r="X9" s="351">
        <v>0</v>
      </c>
    </row>
    <row r="10" spans="1:28" s="34" customFormat="1" ht="26.4" customHeight="1" x14ac:dyDescent="0.3">
      <c r="A10" s="113"/>
      <c r="B10" s="104"/>
      <c r="C10" s="164">
        <v>119</v>
      </c>
      <c r="D10" s="163" t="s">
        <v>12</v>
      </c>
      <c r="E10" s="121" t="s">
        <v>47</v>
      </c>
      <c r="F10" s="118">
        <v>20</v>
      </c>
      <c r="G10" s="76"/>
      <c r="H10" s="218">
        <v>1.52</v>
      </c>
      <c r="I10" s="20">
        <v>0.16</v>
      </c>
      <c r="J10" s="44">
        <v>9.84</v>
      </c>
      <c r="K10" s="310">
        <v>47</v>
      </c>
      <c r="L10" s="218">
        <v>0.02</v>
      </c>
      <c r="M10" s="20">
        <v>0.01</v>
      </c>
      <c r="N10" s="20">
        <v>0</v>
      </c>
      <c r="O10" s="20">
        <v>0</v>
      </c>
      <c r="P10" s="44">
        <v>0</v>
      </c>
      <c r="Q10" s="218">
        <v>4</v>
      </c>
      <c r="R10" s="20">
        <v>13</v>
      </c>
      <c r="S10" s="20">
        <v>2.8</v>
      </c>
      <c r="T10" s="20">
        <v>0.22</v>
      </c>
      <c r="U10" s="20">
        <v>18.600000000000001</v>
      </c>
      <c r="V10" s="20">
        <v>1E-3</v>
      </c>
      <c r="W10" s="44">
        <v>1E-3</v>
      </c>
      <c r="X10" s="351">
        <v>2.9</v>
      </c>
    </row>
    <row r="11" spans="1:28" s="34" customFormat="1" ht="26.4" customHeight="1" x14ac:dyDescent="0.3">
      <c r="A11" s="113"/>
      <c r="B11" s="104"/>
      <c r="C11" s="104">
        <v>120</v>
      </c>
      <c r="D11" s="163" t="s">
        <v>13</v>
      </c>
      <c r="E11" s="121" t="s">
        <v>43</v>
      </c>
      <c r="F11" s="118">
        <v>20</v>
      </c>
      <c r="G11" s="76"/>
      <c r="H11" s="218">
        <v>1.32</v>
      </c>
      <c r="I11" s="20">
        <v>0.24</v>
      </c>
      <c r="J11" s="44">
        <v>8.0399999999999991</v>
      </c>
      <c r="K11" s="310">
        <v>39.6</v>
      </c>
      <c r="L11" s="218">
        <v>0.03</v>
      </c>
      <c r="M11" s="20">
        <v>0.02</v>
      </c>
      <c r="N11" s="20">
        <v>0</v>
      </c>
      <c r="O11" s="20">
        <v>0</v>
      </c>
      <c r="P11" s="44">
        <v>0</v>
      </c>
      <c r="Q11" s="218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44">
        <v>1E-3</v>
      </c>
      <c r="X11" s="351">
        <v>0</v>
      </c>
    </row>
    <row r="12" spans="1:28" s="16" customFormat="1" ht="26.4" customHeight="1" x14ac:dyDescent="0.3">
      <c r="A12" s="113"/>
      <c r="B12" s="104"/>
      <c r="C12" s="277"/>
      <c r="D12" s="386"/>
      <c r="E12" s="242" t="s">
        <v>17</v>
      </c>
      <c r="F12" s="352">
        <f>F6+F7+F8+F9+F10+F11</f>
        <v>620</v>
      </c>
      <c r="G12" s="76"/>
      <c r="H12" s="154">
        <f t="shared" ref="H12:X12" si="0">H6+H7+H8+H9+H10+H11</f>
        <v>23.45</v>
      </c>
      <c r="I12" s="32">
        <f t="shared" si="0"/>
        <v>31.019999999999996</v>
      </c>
      <c r="J12" s="50">
        <f t="shared" si="0"/>
        <v>61.169999999999995</v>
      </c>
      <c r="K12" s="284">
        <f t="shared" si="0"/>
        <v>624.58000000000004</v>
      </c>
      <c r="L12" s="154">
        <f t="shared" si="0"/>
        <v>0.39</v>
      </c>
      <c r="M12" s="32">
        <f t="shared" si="0"/>
        <v>0.36000000000000004</v>
      </c>
      <c r="N12" s="32">
        <f t="shared" si="0"/>
        <v>30.34</v>
      </c>
      <c r="O12" s="32">
        <f t="shared" si="0"/>
        <v>309.2</v>
      </c>
      <c r="P12" s="50">
        <f t="shared" si="0"/>
        <v>1.04</v>
      </c>
      <c r="Q12" s="154">
        <f t="shared" si="0"/>
        <v>55.53</v>
      </c>
      <c r="R12" s="32">
        <f t="shared" si="0"/>
        <v>343.85</v>
      </c>
      <c r="S12" s="32">
        <f t="shared" si="0"/>
        <v>129.96</v>
      </c>
      <c r="T12" s="32">
        <f t="shared" si="0"/>
        <v>6.75</v>
      </c>
      <c r="U12" s="32">
        <f t="shared" si="0"/>
        <v>766.59</v>
      </c>
      <c r="V12" s="32">
        <f t="shared" si="0"/>
        <v>1.1000000000000003E-2</v>
      </c>
      <c r="W12" s="50">
        <f t="shared" si="0"/>
        <v>7.4999999999999997E-3</v>
      </c>
      <c r="X12" s="118">
        <f t="shared" si="0"/>
        <v>2.98</v>
      </c>
      <c r="Y12" s="34"/>
      <c r="Z12" s="34"/>
      <c r="AA12" s="34"/>
      <c r="AB12" s="34"/>
    </row>
    <row r="13" spans="1:28" s="34" customFormat="1" ht="35.25" customHeight="1" thickBot="1" x14ac:dyDescent="0.35">
      <c r="A13" s="114"/>
      <c r="B13" s="107"/>
      <c r="C13" s="110"/>
      <c r="D13" s="388"/>
      <c r="E13" s="265" t="s">
        <v>18</v>
      </c>
      <c r="F13" s="372"/>
      <c r="G13" s="543"/>
      <c r="H13" s="156"/>
      <c r="I13" s="49"/>
      <c r="J13" s="85"/>
      <c r="K13" s="316">
        <f>K12/27.2</f>
        <v>22.962500000000002</v>
      </c>
      <c r="L13" s="156"/>
      <c r="M13" s="49"/>
      <c r="N13" s="49"/>
      <c r="O13" s="49"/>
      <c r="P13" s="85"/>
      <c r="Q13" s="156"/>
      <c r="R13" s="49"/>
      <c r="S13" s="49"/>
      <c r="T13" s="49"/>
      <c r="U13" s="49"/>
      <c r="V13" s="49"/>
      <c r="W13" s="85"/>
      <c r="X13" s="118"/>
    </row>
    <row r="14" spans="1:28" s="16" customFormat="1" ht="33.75" customHeight="1" x14ac:dyDescent="0.3">
      <c r="A14" s="115" t="s">
        <v>6</v>
      </c>
      <c r="B14" s="183"/>
      <c r="C14" s="298" t="s">
        <v>56</v>
      </c>
      <c r="D14" s="389" t="s">
        <v>16</v>
      </c>
      <c r="E14" s="367" t="s">
        <v>40</v>
      </c>
      <c r="F14" s="547">
        <v>17</v>
      </c>
      <c r="G14" s="573"/>
      <c r="H14" s="364">
        <v>2.48</v>
      </c>
      <c r="I14" s="63">
        <v>3.96</v>
      </c>
      <c r="J14" s="64">
        <v>0.68</v>
      </c>
      <c r="K14" s="582">
        <v>48.11</v>
      </c>
      <c r="L14" s="364"/>
      <c r="M14" s="63"/>
      <c r="N14" s="63"/>
      <c r="O14" s="63"/>
      <c r="P14" s="583"/>
      <c r="Q14" s="364"/>
      <c r="R14" s="63"/>
      <c r="S14" s="63"/>
      <c r="T14" s="63"/>
      <c r="U14" s="63"/>
      <c r="V14" s="63"/>
      <c r="W14" s="63"/>
      <c r="X14" s="64"/>
      <c r="Y14" s="34"/>
      <c r="Z14" s="34"/>
      <c r="AA14" s="34"/>
      <c r="AB14" s="34"/>
    </row>
    <row r="15" spans="1:28" s="16" customFormat="1" ht="26.4" customHeight="1" x14ac:dyDescent="0.3">
      <c r="A15" s="80"/>
      <c r="B15" s="66"/>
      <c r="C15" s="76">
        <v>31</v>
      </c>
      <c r="D15" s="121" t="s">
        <v>135</v>
      </c>
      <c r="E15" s="138" t="s">
        <v>122</v>
      </c>
      <c r="F15" s="179">
        <v>250</v>
      </c>
      <c r="G15" s="76"/>
      <c r="H15" s="192">
        <v>6.43</v>
      </c>
      <c r="I15" s="13">
        <v>11.53</v>
      </c>
      <c r="J15" s="41">
        <v>10.93</v>
      </c>
      <c r="K15" s="77">
        <v>175.9</v>
      </c>
      <c r="L15" s="192">
        <v>0.15</v>
      </c>
      <c r="M15" s="13">
        <v>0.09</v>
      </c>
      <c r="N15" s="13">
        <v>6.57</v>
      </c>
      <c r="O15" s="13">
        <v>160</v>
      </c>
      <c r="P15" s="22">
        <v>0.09</v>
      </c>
      <c r="Q15" s="192">
        <v>41.72</v>
      </c>
      <c r="R15" s="13">
        <v>90.37</v>
      </c>
      <c r="S15" s="13">
        <v>25.9</v>
      </c>
      <c r="T15" s="13">
        <v>1.34</v>
      </c>
      <c r="U15" s="13">
        <v>322.214</v>
      </c>
      <c r="V15" s="13">
        <v>6.8999999999999999E-3</v>
      </c>
      <c r="W15" s="13">
        <v>5.0000000000000001E-4</v>
      </c>
      <c r="X15" s="50">
        <v>0.04</v>
      </c>
      <c r="Y15" s="34"/>
      <c r="Z15" s="34"/>
      <c r="AA15" s="34"/>
      <c r="AB15" s="34"/>
    </row>
    <row r="16" spans="1:28" s="16" customFormat="1" ht="26.4" customHeight="1" x14ac:dyDescent="0.3">
      <c r="A16" s="81"/>
      <c r="B16" s="130"/>
      <c r="C16" s="76" t="s">
        <v>136</v>
      </c>
      <c r="D16" s="121" t="s">
        <v>8</v>
      </c>
      <c r="E16" s="138" t="s">
        <v>137</v>
      </c>
      <c r="F16" s="179">
        <v>100</v>
      </c>
      <c r="G16" s="76"/>
      <c r="H16" s="287">
        <v>16.73</v>
      </c>
      <c r="I16" s="68">
        <v>13.83</v>
      </c>
      <c r="J16" s="72">
        <v>15.61</v>
      </c>
      <c r="K16" s="451">
        <v>252.19</v>
      </c>
      <c r="L16" s="191">
        <v>0.09</v>
      </c>
      <c r="M16" s="15">
        <v>0.13</v>
      </c>
      <c r="N16" s="15">
        <v>1.45</v>
      </c>
      <c r="O16" s="15">
        <v>20</v>
      </c>
      <c r="P16" s="18">
        <v>0.01</v>
      </c>
      <c r="Q16" s="191">
        <v>38.78</v>
      </c>
      <c r="R16" s="15">
        <v>159.33000000000001</v>
      </c>
      <c r="S16" s="15">
        <v>21.89</v>
      </c>
      <c r="T16" s="15">
        <v>1.39</v>
      </c>
      <c r="U16" s="15">
        <v>224.33</v>
      </c>
      <c r="V16" s="15">
        <v>2E-3</v>
      </c>
      <c r="W16" s="15">
        <v>1E-3</v>
      </c>
      <c r="X16" s="39">
        <v>0.01</v>
      </c>
    </row>
    <row r="17" spans="1:24" s="16" customFormat="1" ht="26.4" customHeight="1" x14ac:dyDescent="0.3">
      <c r="A17" s="81"/>
      <c r="B17" s="130"/>
      <c r="C17" s="104">
        <v>53</v>
      </c>
      <c r="D17" s="383" t="s">
        <v>50</v>
      </c>
      <c r="E17" s="255" t="s">
        <v>48</v>
      </c>
      <c r="F17" s="75">
        <v>180</v>
      </c>
      <c r="G17" s="105"/>
      <c r="H17" s="53">
        <v>4.01</v>
      </c>
      <c r="I17" s="13">
        <v>5.89</v>
      </c>
      <c r="J17" s="22">
        <v>40.72</v>
      </c>
      <c r="K17" s="106">
        <v>229.79</v>
      </c>
      <c r="L17" s="53">
        <v>0.04</v>
      </c>
      <c r="M17" s="53">
        <v>0.03</v>
      </c>
      <c r="N17" s="13">
        <v>0</v>
      </c>
      <c r="O17" s="13">
        <v>20</v>
      </c>
      <c r="P17" s="22">
        <v>0.11</v>
      </c>
      <c r="Q17" s="192">
        <v>7.55</v>
      </c>
      <c r="R17" s="13">
        <v>80.81</v>
      </c>
      <c r="S17" s="31">
        <v>26.19</v>
      </c>
      <c r="T17" s="13">
        <v>0.55000000000000004</v>
      </c>
      <c r="U17" s="13">
        <v>51.93</v>
      </c>
      <c r="V17" s="13">
        <v>1E-3</v>
      </c>
      <c r="W17" s="13">
        <v>8.0000000000000002E-3</v>
      </c>
      <c r="X17" s="39">
        <v>0.03</v>
      </c>
    </row>
    <row r="18" spans="1:24" s="34" customFormat="1" ht="26.4" customHeight="1" x14ac:dyDescent="0.3">
      <c r="A18" s="82"/>
      <c r="B18" s="90"/>
      <c r="C18" s="103">
        <v>114</v>
      </c>
      <c r="D18" s="139" t="s">
        <v>42</v>
      </c>
      <c r="E18" s="169" t="s">
        <v>45</v>
      </c>
      <c r="F18" s="376">
        <v>200</v>
      </c>
      <c r="G18" s="133"/>
      <c r="H18" s="191">
        <v>0</v>
      </c>
      <c r="I18" s="15">
        <v>0</v>
      </c>
      <c r="J18" s="18">
        <v>7.27</v>
      </c>
      <c r="K18" s="143">
        <v>28.73</v>
      </c>
      <c r="L18" s="191">
        <v>0</v>
      </c>
      <c r="M18" s="15">
        <v>0</v>
      </c>
      <c r="N18" s="15">
        <v>0</v>
      </c>
      <c r="O18" s="15">
        <v>0</v>
      </c>
      <c r="P18" s="18">
        <v>0</v>
      </c>
      <c r="Q18" s="191">
        <v>0.26</v>
      </c>
      <c r="R18" s="15">
        <v>0.03</v>
      </c>
      <c r="S18" s="15">
        <v>0.03</v>
      </c>
      <c r="T18" s="15">
        <v>0.02</v>
      </c>
      <c r="U18" s="15">
        <v>0.28999999999999998</v>
      </c>
      <c r="V18" s="15">
        <v>0</v>
      </c>
      <c r="W18" s="15">
        <v>0</v>
      </c>
      <c r="X18" s="39">
        <v>0</v>
      </c>
    </row>
    <row r="19" spans="1:24" ht="21.75" customHeight="1" x14ac:dyDescent="0.3">
      <c r="A19" s="82"/>
      <c r="B19" s="90"/>
      <c r="C19" s="286">
        <v>119</v>
      </c>
      <c r="D19" s="121" t="s">
        <v>12</v>
      </c>
      <c r="E19" s="163" t="s">
        <v>47</v>
      </c>
      <c r="F19" s="104">
        <v>30</v>
      </c>
      <c r="G19" s="104"/>
      <c r="H19" s="19">
        <v>2.2799999999999998</v>
      </c>
      <c r="I19" s="20">
        <v>0.24</v>
      </c>
      <c r="J19" s="21">
        <v>14.76</v>
      </c>
      <c r="K19" s="216">
        <v>70.5</v>
      </c>
      <c r="L19" s="218">
        <v>0.03</v>
      </c>
      <c r="M19" s="19">
        <v>0.01</v>
      </c>
      <c r="N19" s="20">
        <v>0</v>
      </c>
      <c r="O19" s="20">
        <v>0</v>
      </c>
      <c r="P19" s="21">
        <v>0</v>
      </c>
      <c r="Q19" s="218">
        <v>6</v>
      </c>
      <c r="R19" s="20">
        <v>19.5</v>
      </c>
      <c r="S19" s="20">
        <v>4.2</v>
      </c>
      <c r="T19" s="20">
        <v>0.33</v>
      </c>
      <c r="U19" s="20">
        <v>27.9</v>
      </c>
      <c r="V19" s="20">
        <v>1E-3</v>
      </c>
      <c r="W19" s="20">
        <v>2E-3</v>
      </c>
      <c r="X19" s="44">
        <v>4.3499999999999996</v>
      </c>
    </row>
    <row r="20" spans="1:24" ht="19.5" customHeight="1" x14ac:dyDescent="0.3">
      <c r="A20" s="82"/>
      <c r="B20" s="104"/>
      <c r="C20" s="76">
        <v>120</v>
      </c>
      <c r="D20" s="121" t="s">
        <v>13</v>
      </c>
      <c r="E20" s="163" t="s">
        <v>43</v>
      </c>
      <c r="F20" s="104">
        <v>30</v>
      </c>
      <c r="G20" s="104"/>
      <c r="H20" s="19">
        <v>1.98</v>
      </c>
      <c r="I20" s="20">
        <v>0.36</v>
      </c>
      <c r="J20" s="21">
        <v>12.06</v>
      </c>
      <c r="K20" s="216">
        <v>59.4</v>
      </c>
      <c r="L20" s="218">
        <v>0.05</v>
      </c>
      <c r="M20" s="19">
        <v>0.02</v>
      </c>
      <c r="N20" s="20">
        <v>0</v>
      </c>
      <c r="O20" s="20">
        <v>0</v>
      </c>
      <c r="P20" s="21">
        <v>0</v>
      </c>
      <c r="Q20" s="218">
        <v>8.6999999999999993</v>
      </c>
      <c r="R20" s="20">
        <v>45</v>
      </c>
      <c r="S20" s="20">
        <v>14.1</v>
      </c>
      <c r="T20" s="20">
        <v>1.17</v>
      </c>
      <c r="U20" s="20">
        <v>70.5</v>
      </c>
      <c r="V20" s="20">
        <v>1E-3</v>
      </c>
      <c r="W20" s="20">
        <v>2E-3</v>
      </c>
      <c r="X20" s="44">
        <v>0.01</v>
      </c>
    </row>
    <row r="21" spans="1:24" ht="21.75" customHeight="1" x14ac:dyDescent="0.3">
      <c r="A21" s="81"/>
      <c r="B21" s="130"/>
      <c r="C21" s="203"/>
      <c r="D21" s="295"/>
      <c r="E21" s="140" t="s">
        <v>17</v>
      </c>
      <c r="F21" s="148">
        <f>SUM(F14:F20)</f>
        <v>807</v>
      </c>
      <c r="G21" s="203"/>
      <c r="H21" s="154">
        <f t="shared" ref="H21:X21" si="1">SUM(H14:H20)</f>
        <v>33.909999999999997</v>
      </c>
      <c r="I21" s="32">
        <f t="shared" si="1"/>
        <v>35.81</v>
      </c>
      <c r="J21" s="50">
        <f t="shared" si="1"/>
        <v>102.03</v>
      </c>
      <c r="K21" s="472">
        <f t="shared" si="1"/>
        <v>864.62</v>
      </c>
      <c r="L21" s="154">
        <f t="shared" si="1"/>
        <v>0.35999999999999993</v>
      </c>
      <c r="M21" s="32">
        <f t="shared" si="1"/>
        <v>0.28000000000000003</v>
      </c>
      <c r="N21" s="32">
        <f t="shared" si="1"/>
        <v>8.02</v>
      </c>
      <c r="O21" s="32">
        <f t="shared" si="1"/>
        <v>200</v>
      </c>
      <c r="P21" s="210">
        <f t="shared" si="1"/>
        <v>0.21</v>
      </c>
      <c r="Q21" s="154">
        <f t="shared" si="1"/>
        <v>103.01</v>
      </c>
      <c r="R21" s="32">
        <f t="shared" si="1"/>
        <v>395.03999999999996</v>
      </c>
      <c r="S21" s="32">
        <f t="shared" si="1"/>
        <v>92.31</v>
      </c>
      <c r="T21" s="32">
        <f t="shared" si="1"/>
        <v>4.8000000000000007</v>
      </c>
      <c r="U21" s="32">
        <f t="shared" si="1"/>
        <v>697.16399999999987</v>
      </c>
      <c r="V21" s="32">
        <f t="shared" si="1"/>
        <v>1.1900000000000001E-2</v>
      </c>
      <c r="W21" s="32">
        <f t="shared" si="1"/>
        <v>1.35E-2</v>
      </c>
      <c r="X21" s="50">
        <f t="shared" si="1"/>
        <v>4.4399999999999995</v>
      </c>
    </row>
    <row r="22" spans="1:24" ht="23.25" customHeight="1" thickBot="1" x14ac:dyDescent="0.35">
      <c r="A22" s="116"/>
      <c r="B22" s="195"/>
      <c r="C22" s="159"/>
      <c r="D22" s="198"/>
      <c r="E22" s="141" t="s">
        <v>18</v>
      </c>
      <c r="F22" s="107"/>
      <c r="G22" s="159"/>
      <c r="H22" s="156"/>
      <c r="I22" s="49"/>
      <c r="J22" s="85"/>
      <c r="K22" s="353">
        <f>K21/27.2</f>
        <v>31.787500000000001</v>
      </c>
      <c r="L22" s="156"/>
      <c r="M22" s="49"/>
      <c r="N22" s="49"/>
      <c r="O22" s="49"/>
      <c r="P22" s="96"/>
      <c r="Q22" s="156"/>
      <c r="R22" s="49"/>
      <c r="S22" s="49"/>
      <c r="T22" s="49"/>
      <c r="U22" s="49"/>
      <c r="V22" s="49"/>
      <c r="W22" s="49"/>
      <c r="X22" s="85"/>
    </row>
    <row r="23" spans="1:24" ht="18" x14ac:dyDescent="0.3">
      <c r="A23" s="221"/>
      <c r="B23" s="221"/>
      <c r="C23" s="224"/>
      <c r="D23" s="221"/>
      <c r="E23" s="222"/>
      <c r="F23" s="25"/>
      <c r="G23" s="11"/>
      <c r="H23" s="11"/>
      <c r="I23" s="11"/>
      <c r="J23" s="11"/>
    </row>
    <row r="24" spans="1:24" ht="18" x14ac:dyDescent="0.3">
      <c r="D24" s="11"/>
      <c r="E24" s="24"/>
      <c r="F24" s="25"/>
      <c r="G24" s="11"/>
      <c r="H24" s="11"/>
      <c r="I24" s="11"/>
      <c r="J24" s="11"/>
    </row>
    <row r="25" spans="1:24" x14ac:dyDescent="0.3">
      <c r="D25" s="11"/>
      <c r="E25" s="11"/>
      <c r="F25" s="11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  <row r="29" spans="1:24" x14ac:dyDescent="0.3">
      <c r="D29" s="11"/>
      <c r="E29" s="11"/>
      <c r="F29" s="11"/>
      <c r="G29" s="11"/>
      <c r="H29" s="11"/>
      <c r="I29" s="11"/>
      <c r="J29" s="11"/>
    </row>
    <row r="30" spans="1:24" x14ac:dyDescent="0.3">
      <c r="D30" s="11"/>
      <c r="E30" s="11"/>
      <c r="F30" s="11"/>
      <c r="G30" s="11"/>
      <c r="H30" s="11"/>
      <c r="I30" s="11"/>
      <c r="J30" s="11"/>
    </row>
    <row r="31" spans="1:24" x14ac:dyDescent="0.3">
      <c r="D31" s="11"/>
      <c r="E31" s="11"/>
      <c r="F31" s="11"/>
      <c r="G31" s="11"/>
      <c r="H31" s="11"/>
      <c r="I31" s="11"/>
      <c r="J31" s="11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2"/>
  <sheetViews>
    <sheetView zoomScale="62" zoomScaleNormal="62" workbookViewId="0">
      <selection activeCell="F29" sqref="F29"/>
    </sheetView>
  </sheetViews>
  <sheetFormatPr defaultRowHeight="14.4" x14ac:dyDescent="0.3"/>
  <cols>
    <col min="1" max="1" width="16.88671875" customWidth="1"/>
    <col min="2" max="2" width="15.6640625" style="514" customWidth="1"/>
    <col min="3" max="3" width="15.6640625" style="5" customWidth="1"/>
    <col min="4" max="4" width="24.44140625" style="5" customWidth="1"/>
    <col min="5" max="5" width="65.6640625" customWidth="1"/>
    <col min="6" max="6" width="18.5546875" customWidth="1"/>
    <col min="7" max="7" width="15.6640625" customWidth="1"/>
    <col min="9" max="9" width="11.33203125" customWidth="1"/>
    <col min="10" max="10" width="12.88671875" customWidth="1"/>
    <col min="11" max="11" width="20.6640625" customWidth="1"/>
    <col min="12" max="12" width="12.33203125" customWidth="1"/>
    <col min="16" max="16" width="9.88671875" customWidth="1"/>
    <col min="23" max="23" width="11.109375" bestFit="1" customWidth="1"/>
  </cols>
  <sheetData>
    <row r="2" spans="1:24" ht="22.8" x14ac:dyDescent="0.4">
      <c r="A2" s="6" t="s">
        <v>1</v>
      </c>
      <c r="B2" s="492"/>
      <c r="C2" s="185"/>
      <c r="D2" s="185" t="s">
        <v>3</v>
      </c>
      <c r="E2" s="6"/>
      <c r="F2" s="8" t="s">
        <v>2</v>
      </c>
      <c r="G2" s="88">
        <v>14</v>
      </c>
      <c r="H2" s="6"/>
      <c r="K2" s="8"/>
      <c r="L2" s="7"/>
      <c r="M2" s="1"/>
      <c r="N2" s="2"/>
    </row>
    <row r="3" spans="1:24" ht="15" thickBot="1" x14ac:dyDescent="0.35">
      <c r="A3" s="1"/>
      <c r="C3" s="186"/>
      <c r="D3" s="186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111"/>
      <c r="B4" s="483"/>
      <c r="C4" s="452" t="s">
        <v>36</v>
      </c>
      <c r="D4" s="184"/>
      <c r="E4" s="454"/>
      <c r="F4" s="455"/>
      <c r="G4" s="453"/>
      <c r="H4" s="520" t="s">
        <v>19</v>
      </c>
      <c r="I4" s="521"/>
      <c r="J4" s="522"/>
      <c r="K4" s="394" t="s">
        <v>20</v>
      </c>
      <c r="L4" s="690" t="s">
        <v>21</v>
      </c>
      <c r="M4" s="691"/>
      <c r="N4" s="702"/>
      <c r="O4" s="702"/>
      <c r="P4" s="702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4" s="16" customFormat="1" ht="47.4" thickBot="1" x14ac:dyDescent="0.35">
      <c r="A5" s="112" t="s">
        <v>0</v>
      </c>
      <c r="B5" s="79"/>
      <c r="C5" s="95" t="s">
        <v>37</v>
      </c>
      <c r="D5" s="241" t="s">
        <v>38</v>
      </c>
      <c r="E5" s="370" t="s">
        <v>35</v>
      </c>
      <c r="F5" s="79" t="s">
        <v>23</v>
      </c>
      <c r="G5" s="74" t="s">
        <v>34</v>
      </c>
      <c r="H5" s="664" t="s">
        <v>24</v>
      </c>
      <c r="I5" s="333" t="s">
        <v>25</v>
      </c>
      <c r="J5" s="665" t="s">
        <v>26</v>
      </c>
      <c r="K5" s="397" t="s">
        <v>27</v>
      </c>
      <c r="L5" s="363" t="s">
        <v>28</v>
      </c>
      <c r="M5" s="333" t="s">
        <v>59</v>
      </c>
      <c r="N5" s="370" t="s">
        <v>29</v>
      </c>
      <c r="O5" s="503" t="s">
        <v>60</v>
      </c>
      <c r="P5" s="450" t="s">
        <v>61</v>
      </c>
      <c r="Q5" s="578" t="s">
        <v>30</v>
      </c>
      <c r="R5" s="370" t="s">
        <v>31</v>
      </c>
      <c r="S5" s="578" t="s">
        <v>32</v>
      </c>
      <c r="T5" s="370" t="s">
        <v>33</v>
      </c>
      <c r="U5" s="578" t="s">
        <v>62</v>
      </c>
      <c r="V5" s="370" t="s">
        <v>63</v>
      </c>
      <c r="W5" s="578" t="s">
        <v>64</v>
      </c>
      <c r="X5" s="450" t="s">
        <v>65</v>
      </c>
    </row>
    <row r="6" spans="1:24" s="16" customFormat="1" ht="26.4" customHeight="1" x14ac:dyDescent="0.3">
      <c r="A6" s="80" t="s">
        <v>5</v>
      </c>
      <c r="B6" s="297"/>
      <c r="C6" s="171" t="s">
        <v>105</v>
      </c>
      <c r="D6" s="389" t="s">
        <v>16</v>
      </c>
      <c r="E6" s="421" t="s">
        <v>106</v>
      </c>
      <c r="F6" s="369">
        <v>30</v>
      </c>
      <c r="G6" s="550"/>
      <c r="H6" s="340">
        <v>1.44</v>
      </c>
      <c r="I6" s="341">
        <v>7.77</v>
      </c>
      <c r="J6" s="338">
        <v>15.6</v>
      </c>
      <c r="K6" s="365">
        <v>139.19999999999999</v>
      </c>
      <c r="L6" s="263"/>
      <c r="M6" s="47"/>
      <c r="N6" s="47"/>
      <c r="O6" s="47"/>
      <c r="P6" s="48"/>
      <c r="Q6" s="474"/>
      <c r="R6" s="47"/>
      <c r="S6" s="47"/>
      <c r="T6" s="47"/>
      <c r="U6" s="47"/>
      <c r="V6" s="47"/>
      <c r="W6" s="47"/>
      <c r="X6" s="48"/>
    </row>
    <row r="7" spans="1:24" s="16" customFormat="1" ht="26.4" customHeight="1" x14ac:dyDescent="0.3">
      <c r="A7" s="80"/>
      <c r="B7" s="551"/>
      <c r="C7" s="104">
        <v>259</v>
      </c>
      <c r="D7" s="163" t="s">
        <v>8</v>
      </c>
      <c r="E7" s="276" t="s">
        <v>107</v>
      </c>
      <c r="F7" s="448">
        <v>105</v>
      </c>
      <c r="G7" s="132"/>
      <c r="H7" s="196">
        <v>12.38</v>
      </c>
      <c r="I7" s="55">
        <v>10.59</v>
      </c>
      <c r="J7" s="161">
        <v>16.84</v>
      </c>
      <c r="K7" s="286">
        <v>167.46</v>
      </c>
      <c r="L7" s="196">
        <v>0.04</v>
      </c>
      <c r="M7" s="55">
        <v>0.05</v>
      </c>
      <c r="N7" s="55">
        <v>2.88</v>
      </c>
      <c r="O7" s="55">
        <v>70</v>
      </c>
      <c r="P7" s="56">
        <v>0.02</v>
      </c>
      <c r="Q7" s="196">
        <v>12.7</v>
      </c>
      <c r="R7" s="55">
        <v>145.38999999999999</v>
      </c>
      <c r="S7" s="530">
        <v>71.95</v>
      </c>
      <c r="T7" s="55">
        <v>1.22</v>
      </c>
      <c r="U7" s="55">
        <v>105.04</v>
      </c>
      <c r="V7" s="55">
        <v>6.0000000000000001E-3</v>
      </c>
      <c r="W7" s="55">
        <v>7.0000000000000001E-3</v>
      </c>
      <c r="X7" s="161">
        <v>0.1</v>
      </c>
    </row>
    <row r="8" spans="1:24" s="34" customFormat="1" ht="26.4" customHeight="1" x14ac:dyDescent="0.3">
      <c r="A8" s="113"/>
      <c r="B8" s="132"/>
      <c r="C8" s="104">
        <v>65</v>
      </c>
      <c r="D8" s="121" t="s">
        <v>108</v>
      </c>
      <c r="E8" s="276" t="s">
        <v>46</v>
      </c>
      <c r="F8" s="309">
        <v>180</v>
      </c>
      <c r="G8" s="304"/>
      <c r="H8" s="196">
        <v>8.11</v>
      </c>
      <c r="I8" s="55">
        <v>4.72</v>
      </c>
      <c r="J8" s="161">
        <v>49.54</v>
      </c>
      <c r="K8" s="325">
        <v>272.97000000000003</v>
      </c>
      <c r="L8" s="53">
        <v>0.1</v>
      </c>
      <c r="M8" s="53">
        <v>0.03</v>
      </c>
      <c r="N8" s="13">
        <v>0</v>
      </c>
      <c r="O8" s="13">
        <v>20</v>
      </c>
      <c r="P8" s="22">
        <v>0.08</v>
      </c>
      <c r="Q8" s="192">
        <v>16.25</v>
      </c>
      <c r="R8" s="13">
        <v>61</v>
      </c>
      <c r="S8" s="13">
        <v>10.97</v>
      </c>
      <c r="T8" s="13">
        <v>1.1100000000000001</v>
      </c>
      <c r="U8" s="13">
        <v>87</v>
      </c>
      <c r="V8" s="13">
        <v>1E-3</v>
      </c>
      <c r="W8" s="13">
        <v>0</v>
      </c>
      <c r="X8" s="41">
        <v>0.02</v>
      </c>
    </row>
    <row r="9" spans="1:24" s="34" customFormat="1" ht="21.75" customHeight="1" x14ac:dyDescent="0.3">
      <c r="A9" s="113"/>
      <c r="B9" s="132"/>
      <c r="C9" s="104">
        <v>98</v>
      </c>
      <c r="D9" s="344" t="s">
        <v>15</v>
      </c>
      <c r="E9" s="169" t="s">
        <v>14</v>
      </c>
      <c r="F9" s="432">
        <v>200</v>
      </c>
      <c r="G9" s="139"/>
      <c r="H9" s="191">
        <v>0.37</v>
      </c>
      <c r="I9" s="15">
        <v>0</v>
      </c>
      <c r="J9" s="39">
        <v>14.85</v>
      </c>
      <c r="K9" s="201">
        <v>59.48</v>
      </c>
      <c r="L9" s="191">
        <v>0</v>
      </c>
      <c r="M9" s="15">
        <v>0</v>
      </c>
      <c r="N9" s="15">
        <v>0</v>
      </c>
      <c r="O9" s="15">
        <v>0</v>
      </c>
      <c r="P9" s="39">
        <v>0</v>
      </c>
      <c r="Q9" s="17">
        <v>0.21</v>
      </c>
      <c r="R9" s="15">
        <v>0</v>
      </c>
      <c r="S9" s="15">
        <v>0</v>
      </c>
      <c r="T9" s="15">
        <v>0.02</v>
      </c>
      <c r="U9" s="15">
        <v>0.2</v>
      </c>
      <c r="V9" s="15">
        <v>0</v>
      </c>
      <c r="W9" s="15">
        <v>0</v>
      </c>
      <c r="X9" s="41">
        <v>0</v>
      </c>
    </row>
    <row r="10" spans="1:24" s="34" customFormat="1" ht="26.4" customHeight="1" x14ac:dyDescent="0.3">
      <c r="A10" s="113"/>
      <c r="B10" s="551"/>
      <c r="C10" s="164">
        <v>119</v>
      </c>
      <c r="D10" s="368" t="s">
        <v>12</v>
      </c>
      <c r="E10" s="121" t="s">
        <v>47</v>
      </c>
      <c r="F10" s="118">
        <v>30</v>
      </c>
      <c r="G10" s="433"/>
      <c r="H10" s="191">
        <v>2.2799999999999998</v>
      </c>
      <c r="I10" s="15">
        <v>0.24</v>
      </c>
      <c r="J10" s="39">
        <v>14.76</v>
      </c>
      <c r="K10" s="201">
        <v>70.5</v>
      </c>
      <c r="L10" s="218">
        <v>0.03</v>
      </c>
      <c r="M10" s="20">
        <v>0.01</v>
      </c>
      <c r="N10" s="20">
        <v>0</v>
      </c>
      <c r="O10" s="20">
        <v>0</v>
      </c>
      <c r="P10" s="44">
        <v>0</v>
      </c>
      <c r="Q10" s="19">
        <v>6</v>
      </c>
      <c r="R10" s="20">
        <v>19.5</v>
      </c>
      <c r="S10" s="20">
        <v>4.2</v>
      </c>
      <c r="T10" s="20">
        <v>0.33</v>
      </c>
      <c r="U10" s="20">
        <v>27.9</v>
      </c>
      <c r="V10" s="20">
        <v>1E-3</v>
      </c>
      <c r="W10" s="20">
        <v>2E-3</v>
      </c>
      <c r="X10" s="44">
        <v>4.3499999999999996</v>
      </c>
    </row>
    <row r="11" spans="1:24" s="34" customFormat="1" ht="30" customHeight="1" x14ac:dyDescent="0.3">
      <c r="A11" s="113"/>
      <c r="B11" s="132"/>
      <c r="C11" s="104">
        <v>120</v>
      </c>
      <c r="D11" s="368" t="s">
        <v>13</v>
      </c>
      <c r="E11" s="121" t="s">
        <v>43</v>
      </c>
      <c r="F11" s="103">
        <v>20</v>
      </c>
      <c r="G11" s="207"/>
      <c r="H11" s="191">
        <v>1.32</v>
      </c>
      <c r="I11" s="15">
        <v>0.24</v>
      </c>
      <c r="J11" s="39">
        <v>8.0399999999999991</v>
      </c>
      <c r="K11" s="152">
        <v>39.6</v>
      </c>
      <c r="L11" s="191">
        <v>0.03</v>
      </c>
      <c r="M11" s="17">
        <v>0.02</v>
      </c>
      <c r="N11" s="15">
        <v>0</v>
      </c>
      <c r="O11" s="15">
        <v>0</v>
      </c>
      <c r="P11" s="39">
        <v>0</v>
      </c>
      <c r="Q11" s="191">
        <v>5.8</v>
      </c>
      <c r="R11" s="15">
        <v>30</v>
      </c>
      <c r="S11" s="15">
        <v>9.4</v>
      </c>
      <c r="T11" s="15">
        <v>0.78</v>
      </c>
      <c r="U11" s="15">
        <v>47</v>
      </c>
      <c r="V11" s="15">
        <v>1E-3</v>
      </c>
      <c r="W11" s="15">
        <v>1E-3</v>
      </c>
      <c r="X11" s="39">
        <v>0</v>
      </c>
    </row>
    <row r="12" spans="1:24" s="16" customFormat="1" ht="30" customHeight="1" x14ac:dyDescent="0.3">
      <c r="A12" s="113"/>
      <c r="B12" s="132"/>
      <c r="C12" s="104"/>
      <c r="D12" s="368"/>
      <c r="E12" s="127" t="s">
        <v>17</v>
      </c>
      <c r="F12" s="352">
        <f>SUM(F6:F11)</f>
        <v>565</v>
      </c>
      <c r="G12" s="284"/>
      <c r="H12" s="132">
        <f t="shared" ref="H12:X12" si="0">SUM(H6:H11)</f>
        <v>25.900000000000002</v>
      </c>
      <c r="I12" s="32">
        <f t="shared" si="0"/>
        <v>23.559999999999995</v>
      </c>
      <c r="J12" s="118">
        <f t="shared" si="0"/>
        <v>119.63</v>
      </c>
      <c r="K12" s="352">
        <f t="shared" si="0"/>
        <v>749.21</v>
      </c>
      <c r="L12" s="76">
        <f t="shared" si="0"/>
        <v>0.2</v>
      </c>
      <c r="M12" s="32">
        <f t="shared" si="0"/>
        <v>0.11</v>
      </c>
      <c r="N12" s="32">
        <f t="shared" si="0"/>
        <v>2.88</v>
      </c>
      <c r="O12" s="32">
        <f t="shared" si="0"/>
        <v>90</v>
      </c>
      <c r="P12" s="118">
        <f t="shared" si="0"/>
        <v>0.1</v>
      </c>
      <c r="Q12" s="76">
        <f t="shared" si="0"/>
        <v>40.959999999999994</v>
      </c>
      <c r="R12" s="32">
        <f t="shared" si="0"/>
        <v>255.89</v>
      </c>
      <c r="S12" s="32">
        <f t="shared" si="0"/>
        <v>96.52000000000001</v>
      </c>
      <c r="T12" s="32">
        <f t="shared" si="0"/>
        <v>3.46</v>
      </c>
      <c r="U12" s="32">
        <f t="shared" si="0"/>
        <v>267.14</v>
      </c>
      <c r="V12" s="32">
        <f t="shared" si="0"/>
        <v>9.0000000000000011E-3</v>
      </c>
      <c r="W12" s="32">
        <f t="shared" si="0"/>
        <v>1.0000000000000002E-2</v>
      </c>
      <c r="X12" s="118">
        <f t="shared" si="0"/>
        <v>4.47</v>
      </c>
    </row>
    <row r="13" spans="1:24" s="16" customFormat="1" ht="26.4" customHeight="1" thickBot="1" x14ac:dyDescent="0.35">
      <c r="A13" s="113"/>
      <c r="B13" s="132"/>
      <c r="C13" s="107"/>
      <c r="D13" s="552"/>
      <c r="E13" s="128" t="s">
        <v>18</v>
      </c>
      <c r="F13" s="211"/>
      <c r="G13" s="434"/>
      <c r="H13" s="194"/>
      <c r="I13" s="123"/>
      <c r="J13" s="124"/>
      <c r="K13" s="257">
        <f>K12/27.2</f>
        <v>27.544485294117649</v>
      </c>
      <c r="L13" s="194"/>
      <c r="M13" s="123"/>
      <c r="N13" s="123"/>
      <c r="O13" s="123"/>
      <c r="P13" s="124"/>
      <c r="Q13" s="335"/>
      <c r="R13" s="208"/>
      <c r="S13" s="208"/>
      <c r="T13" s="208"/>
      <c r="U13" s="208"/>
      <c r="V13" s="208"/>
      <c r="W13" s="208"/>
      <c r="X13" s="317"/>
    </row>
    <row r="14" spans="1:24" s="34" customFormat="1" ht="35.25" customHeight="1" x14ac:dyDescent="0.3">
      <c r="A14" s="115" t="s">
        <v>6</v>
      </c>
      <c r="B14" s="215"/>
      <c r="C14" s="104">
        <v>29</v>
      </c>
      <c r="D14" s="206" t="s">
        <v>16</v>
      </c>
      <c r="E14" s="321" t="s">
        <v>78</v>
      </c>
      <c r="F14" s="179">
        <v>100</v>
      </c>
      <c r="G14" s="125"/>
      <c r="H14" s="218">
        <v>1.1000000000000001</v>
      </c>
      <c r="I14" s="20">
        <v>0.2</v>
      </c>
      <c r="J14" s="44">
        <v>3.8</v>
      </c>
      <c r="K14" s="548">
        <v>24</v>
      </c>
      <c r="L14" s="218">
        <v>0.06</v>
      </c>
      <c r="M14" s="20">
        <v>0.04</v>
      </c>
      <c r="N14" s="20">
        <v>25</v>
      </c>
      <c r="O14" s="20">
        <v>130</v>
      </c>
      <c r="P14" s="21">
        <v>0</v>
      </c>
      <c r="Q14" s="263">
        <v>14</v>
      </c>
      <c r="R14" s="47">
        <v>26</v>
      </c>
      <c r="S14" s="47">
        <v>20</v>
      </c>
      <c r="T14" s="47">
        <v>0.9</v>
      </c>
      <c r="U14" s="47">
        <v>290</v>
      </c>
      <c r="V14" s="47">
        <v>2.0000000000000001E-4</v>
      </c>
      <c r="W14" s="47">
        <v>4.0000000000000002E-4</v>
      </c>
      <c r="X14" s="48">
        <v>0.02</v>
      </c>
    </row>
    <row r="15" spans="1:24" s="34" customFormat="1" ht="26.4" customHeight="1" x14ac:dyDescent="0.3">
      <c r="A15" s="80"/>
      <c r="B15" s="119"/>
      <c r="C15" s="117">
        <v>398</v>
      </c>
      <c r="D15" s="120" t="s">
        <v>7</v>
      </c>
      <c r="E15" s="139" t="s">
        <v>157</v>
      </c>
      <c r="F15" s="103">
        <v>250</v>
      </c>
      <c r="G15" s="139"/>
      <c r="H15" s="191">
        <v>2.61</v>
      </c>
      <c r="I15" s="15">
        <v>3.64</v>
      </c>
      <c r="J15" s="39">
        <v>8.9</v>
      </c>
      <c r="K15" s="144">
        <v>79.69</v>
      </c>
      <c r="L15" s="191">
        <v>0.05</v>
      </c>
      <c r="M15" s="17">
        <v>0.05</v>
      </c>
      <c r="N15" s="15">
        <v>12.39</v>
      </c>
      <c r="O15" s="15">
        <v>150</v>
      </c>
      <c r="P15" s="18">
        <v>0.03</v>
      </c>
      <c r="Q15" s="191">
        <v>43.93</v>
      </c>
      <c r="R15" s="15">
        <v>48.82</v>
      </c>
      <c r="S15" s="15">
        <v>20.58</v>
      </c>
      <c r="T15" s="15">
        <v>0.76</v>
      </c>
      <c r="U15" s="15">
        <v>328.31</v>
      </c>
      <c r="V15" s="15">
        <v>4.0000000000000001E-3</v>
      </c>
      <c r="W15" s="15">
        <v>0</v>
      </c>
      <c r="X15" s="39">
        <v>0.02</v>
      </c>
    </row>
    <row r="16" spans="1:24" s="16" customFormat="1" ht="25.5" customHeight="1" x14ac:dyDescent="0.3">
      <c r="A16" s="81"/>
      <c r="B16" s="177"/>
      <c r="C16" s="104">
        <v>401</v>
      </c>
      <c r="D16" s="342" t="s">
        <v>8</v>
      </c>
      <c r="E16" s="667" t="s">
        <v>160</v>
      </c>
      <c r="F16" s="217">
        <v>100</v>
      </c>
      <c r="G16" s="667"/>
      <c r="H16" s="262">
        <v>14.4</v>
      </c>
      <c r="I16" s="28">
        <v>6.66</v>
      </c>
      <c r="J16" s="29">
        <v>13.19</v>
      </c>
      <c r="K16" s="668">
        <v>169.5</v>
      </c>
      <c r="L16" s="262">
        <v>0.1</v>
      </c>
      <c r="M16" s="28">
        <v>0.11</v>
      </c>
      <c r="N16" s="28">
        <v>1.47</v>
      </c>
      <c r="O16" s="28">
        <v>160</v>
      </c>
      <c r="P16" s="362">
        <v>0.28000000000000003</v>
      </c>
      <c r="Q16" s="260">
        <v>44.5</v>
      </c>
      <c r="R16" s="28">
        <v>192.1</v>
      </c>
      <c r="S16" s="28">
        <v>51.85</v>
      </c>
      <c r="T16" s="28">
        <v>1.1599999999999999</v>
      </c>
      <c r="U16" s="28">
        <v>354.1</v>
      </c>
      <c r="V16" s="28">
        <v>0.10100000000000001</v>
      </c>
      <c r="W16" s="28">
        <v>1.2999999999999999E-2</v>
      </c>
      <c r="X16" s="39">
        <v>0.48</v>
      </c>
    </row>
    <row r="17" spans="1:24" s="16" customFormat="1" ht="26.4" customHeight="1" x14ac:dyDescent="0.3">
      <c r="A17" s="81"/>
      <c r="B17" s="177"/>
      <c r="C17" s="118">
        <v>50</v>
      </c>
      <c r="D17" s="100" t="s">
        <v>50</v>
      </c>
      <c r="E17" s="121" t="s">
        <v>115</v>
      </c>
      <c r="F17" s="104">
        <v>180</v>
      </c>
      <c r="G17" s="104"/>
      <c r="H17" s="176">
        <v>3.94</v>
      </c>
      <c r="I17" s="174">
        <v>9.3699999999999992</v>
      </c>
      <c r="J17" s="175">
        <v>25.88</v>
      </c>
      <c r="K17" s="336">
        <v>204.26</v>
      </c>
      <c r="L17" s="53">
        <v>0.15</v>
      </c>
      <c r="M17" s="53">
        <v>0.14000000000000001</v>
      </c>
      <c r="N17" s="13">
        <v>13.39</v>
      </c>
      <c r="O17" s="13">
        <v>60</v>
      </c>
      <c r="P17" s="22">
        <v>0.18</v>
      </c>
      <c r="Q17" s="192">
        <v>47.81</v>
      </c>
      <c r="R17" s="13">
        <v>108.62</v>
      </c>
      <c r="S17" s="13">
        <v>36.590000000000003</v>
      </c>
      <c r="T17" s="13">
        <v>1.35</v>
      </c>
      <c r="U17" s="13">
        <v>816.43</v>
      </c>
      <c r="V17" s="13">
        <v>8.9999999999999993E-3</v>
      </c>
      <c r="W17" s="13">
        <v>1E-3</v>
      </c>
      <c r="X17" s="41">
        <v>0.05</v>
      </c>
    </row>
    <row r="18" spans="1:24" s="16" customFormat="1" ht="26.4" customHeight="1" x14ac:dyDescent="0.3">
      <c r="A18" s="82"/>
      <c r="B18" s="180"/>
      <c r="C18" s="164">
        <v>107</v>
      </c>
      <c r="D18" s="163" t="s">
        <v>15</v>
      </c>
      <c r="E18" s="276" t="s">
        <v>70</v>
      </c>
      <c r="F18" s="104">
        <v>200</v>
      </c>
      <c r="G18" s="386"/>
      <c r="H18" s="218">
        <v>1</v>
      </c>
      <c r="I18" s="20">
        <v>0.2</v>
      </c>
      <c r="J18" s="44">
        <v>20.2</v>
      </c>
      <c r="K18" s="146">
        <v>92</v>
      </c>
      <c r="L18" s="218">
        <v>0.02</v>
      </c>
      <c r="M18" s="19">
        <v>0.02</v>
      </c>
      <c r="N18" s="20">
        <v>4</v>
      </c>
      <c r="O18" s="20">
        <v>0</v>
      </c>
      <c r="P18" s="44">
        <v>0</v>
      </c>
      <c r="Q18" s="218">
        <v>14</v>
      </c>
      <c r="R18" s="20">
        <v>14</v>
      </c>
      <c r="S18" s="20">
        <v>8</v>
      </c>
      <c r="T18" s="20">
        <v>2.8</v>
      </c>
      <c r="U18" s="20">
        <v>240</v>
      </c>
      <c r="V18" s="20">
        <v>2E-3</v>
      </c>
      <c r="W18" s="20">
        <v>0</v>
      </c>
      <c r="X18" s="44">
        <v>0</v>
      </c>
    </row>
    <row r="19" spans="1:24" s="34" customFormat="1" ht="26.4" customHeight="1" x14ac:dyDescent="0.3">
      <c r="A19" s="82"/>
      <c r="B19" s="180"/>
      <c r="C19" s="325">
        <v>119</v>
      </c>
      <c r="D19" s="100" t="s">
        <v>47</v>
      </c>
      <c r="E19" s="158" t="s">
        <v>134</v>
      </c>
      <c r="F19" s="104">
        <v>45</v>
      </c>
      <c r="G19" s="104"/>
      <c r="H19" s="19">
        <v>3.42</v>
      </c>
      <c r="I19" s="20">
        <v>0.36</v>
      </c>
      <c r="J19" s="21">
        <v>22.14</v>
      </c>
      <c r="K19" s="216">
        <v>105.75</v>
      </c>
      <c r="L19" s="218">
        <v>0.05</v>
      </c>
      <c r="M19" s="19">
        <v>0.01</v>
      </c>
      <c r="N19" s="20">
        <v>0</v>
      </c>
      <c r="O19" s="20">
        <v>0</v>
      </c>
      <c r="P19" s="21">
        <v>0</v>
      </c>
      <c r="Q19" s="218">
        <v>9</v>
      </c>
      <c r="R19" s="20">
        <v>29.25</v>
      </c>
      <c r="S19" s="20">
        <v>6.3</v>
      </c>
      <c r="T19" s="20">
        <v>0.5</v>
      </c>
      <c r="U19" s="20">
        <v>41.85</v>
      </c>
      <c r="V19" s="20">
        <v>1E-3</v>
      </c>
      <c r="W19" s="20">
        <v>3.0000000000000001E-3</v>
      </c>
      <c r="X19" s="44">
        <v>6.53</v>
      </c>
    </row>
    <row r="20" spans="1:24" s="34" customFormat="1" ht="26.4" customHeight="1" x14ac:dyDescent="0.3">
      <c r="A20" s="82"/>
      <c r="B20" s="180"/>
      <c r="C20" s="117">
        <v>120</v>
      </c>
      <c r="D20" s="120" t="s">
        <v>13</v>
      </c>
      <c r="E20" s="120" t="s">
        <v>43</v>
      </c>
      <c r="F20" s="104">
        <v>50</v>
      </c>
      <c r="G20" s="104"/>
      <c r="H20" s="19">
        <v>3.3</v>
      </c>
      <c r="I20" s="20">
        <v>0.6</v>
      </c>
      <c r="J20" s="21">
        <v>20.100000000000001</v>
      </c>
      <c r="K20" s="216">
        <v>99</v>
      </c>
      <c r="L20" s="218">
        <v>0.04</v>
      </c>
      <c r="M20" s="19">
        <v>0.04</v>
      </c>
      <c r="N20" s="20">
        <v>0</v>
      </c>
      <c r="O20" s="20">
        <v>0</v>
      </c>
      <c r="P20" s="21">
        <v>0</v>
      </c>
      <c r="Q20" s="218">
        <v>7.25</v>
      </c>
      <c r="R20" s="20">
        <v>37.5</v>
      </c>
      <c r="S20" s="20">
        <v>11.75</v>
      </c>
      <c r="T20" s="20">
        <v>0.98</v>
      </c>
      <c r="U20" s="20">
        <v>58.75</v>
      </c>
      <c r="V20" s="20">
        <v>1.1000000000000001E-3</v>
      </c>
      <c r="W20" s="20">
        <v>1.2999999999999999E-3</v>
      </c>
      <c r="X20" s="44">
        <v>0</v>
      </c>
    </row>
    <row r="21" spans="1:24" ht="30" customHeight="1" x14ac:dyDescent="0.3">
      <c r="A21" s="81"/>
      <c r="B21" s="177"/>
      <c r="C21" s="504"/>
      <c r="D21" s="295"/>
      <c r="E21" s="127" t="s">
        <v>17</v>
      </c>
      <c r="F21" s="148">
        <f>SUM(F14:F20)</f>
        <v>925</v>
      </c>
      <c r="G21" s="148"/>
      <c r="H21" s="134">
        <f t="shared" ref="H21:X21" si="1">SUM(H14:H20)</f>
        <v>29.77</v>
      </c>
      <c r="I21" s="32">
        <f t="shared" si="1"/>
        <v>21.029999999999998</v>
      </c>
      <c r="J21" s="504">
        <f t="shared" si="1"/>
        <v>114.21000000000001</v>
      </c>
      <c r="K21" s="148">
        <f t="shared" si="1"/>
        <v>774.2</v>
      </c>
      <c r="L21" s="134">
        <f t="shared" si="1"/>
        <v>0.47</v>
      </c>
      <c r="M21" s="32">
        <f t="shared" si="1"/>
        <v>0.41000000000000003</v>
      </c>
      <c r="N21" s="32">
        <f t="shared" si="1"/>
        <v>56.25</v>
      </c>
      <c r="O21" s="32">
        <f t="shared" si="1"/>
        <v>500</v>
      </c>
      <c r="P21" s="203">
        <f t="shared" si="1"/>
        <v>0.49000000000000005</v>
      </c>
      <c r="Q21" s="134">
        <f t="shared" si="1"/>
        <v>180.49</v>
      </c>
      <c r="R21" s="32">
        <f t="shared" si="1"/>
        <v>456.28999999999996</v>
      </c>
      <c r="S21" s="32">
        <f t="shared" si="1"/>
        <v>155.07000000000002</v>
      </c>
      <c r="T21" s="32">
        <f t="shared" si="1"/>
        <v>8.4499999999999993</v>
      </c>
      <c r="U21" s="32">
        <f t="shared" si="1"/>
        <v>2129.44</v>
      </c>
      <c r="V21" s="32">
        <f t="shared" si="1"/>
        <v>0.1183</v>
      </c>
      <c r="W21" s="32">
        <f t="shared" si="1"/>
        <v>1.8699999999999998E-2</v>
      </c>
      <c r="X21" s="504">
        <f t="shared" si="1"/>
        <v>7.1000000000000005</v>
      </c>
    </row>
    <row r="22" spans="1:24" ht="24" customHeight="1" thickBot="1" x14ac:dyDescent="0.35">
      <c r="A22" s="116"/>
      <c r="B22" s="519"/>
      <c r="C22" s="347"/>
      <c r="D22" s="345"/>
      <c r="E22" s="128" t="s">
        <v>18</v>
      </c>
      <c r="F22" s="107"/>
      <c r="G22" s="107"/>
      <c r="H22" s="126"/>
      <c r="I22" s="49"/>
      <c r="J22" s="96"/>
      <c r="K22" s="236">
        <f>K21/27.2</f>
        <v>28.463235294117649</v>
      </c>
      <c r="L22" s="156"/>
      <c r="M22" s="49"/>
      <c r="N22" s="49"/>
      <c r="O22" s="49"/>
      <c r="P22" s="96"/>
      <c r="Q22" s="156"/>
      <c r="R22" s="49"/>
      <c r="S22" s="49"/>
      <c r="T22" s="49"/>
      <c r="U22" s="49"/>
      <c r="V22" s="49"/>
      <c r="W22" s="49"/>
      <c r="X22" s="85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22"/>
  <sheetViews>
    <sheetView topLeftCell="B1" zoomScale="80" zoomScaleNormal="80" workbookViewId="0">
      <selection activeCell="H7" sqref="H7:K7"/>
    </sheetView>
  </sheetViews>
  <sheetFormatPr defaultRowHeight="14.4" x14ac:dyDescent="0.3"/>
  <cols>
    <col min="1" max="1" width="16.88671875" customWidth="1"/>
    <col min="2" max="3" width="15.6640625" style="5" customWidth="1"/>
    <col min="4" max="4" width="22.44140625" style="83" customWidth="1"/>
    <col min="5" max="5" width="70.109375" customWidth="1"/>
    <col min="6" max="6" width="15.44140625" customWidth="1"/>
    <col min="7" max="7" width="15.6640625" customWidth="1"/>
    <col min="9" max="9" width="11.33203125" customWidth="1"/>
    <col min="10" max="10" width="12.88671875" customWidth="1"/>
    <col min="11" max="11" width="20.6640625" customWidth="1"/>
    <col min="12" max="12" width="8.33203125" bestFit="1" customWidth="1"/>
    <col min="16" max="16" width="9.88671875" customWidth="1"/>
    <col min="23" max="23" width="9.88671875" bestFit="1" customWidth="1"/>
  </cols>
  <sheetData>
    <row r="2" spans="1:24" ht="22.8" x14ac:dyDescent="0.4">
      <c r="A2" s="6" t="s">
        <v>1</v>
      </c>
      <c r="B2" s="7"/>
      <c r="C2" s="185"/>
      <c r="D2" s="187" t="s">
        <v>3</v>
      </c>
      <c r="E2" s="6"/>
      <c r="F2" s="8" t="s">
        <v>2</v>
      </c>
      <c r="G2" s="88">
        <v>15</v>
      </c>
      <c r="H2" s="6"/>
      <c r="K2" s="8"/>
      <c r="L2" s="7"/>
      <c r="M2" s="1"/>
      <c r="N2" s="2"/>
    </row>
    <row r="3" spans="1:24" ht="15" thickBot="1" x14ac:dyDescent="0.35">
      <c r="A3" s="1"/>
      <c r="B3" s="3"/>
      <c r="C3" s="186"/>
      <c r="D3" s="188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111"/>
      <c r="B4" s="483"/>
      <c r="C4" s="453" t="s">
        <v>36</v>
      </c>
      <c r="D4" s="197"/>
      <c r="E4" s="454"/>
      <c r="F4" s="455"/>
      <c r="G4" s="453"/>
      <c r="H4" s="520" t="s">
        <v>19</v>
      </c>
      <c r="I4" s="521"/>
      <c r="J4" s="522"/>
      <c r="K4" s="394" t="s">
        <v>20</v>
      </c>
      <c r="L4" s="690" t="s">
        <v>21</v>
      </c>
      <c r="M4" s="691"/>
      <c r="N4" s="702"/>
      <c r="O4" s="702"/>
      <c r="P4" s="703"/>
      <c r="Q4" s="691" t="s">
        <v>22</v>
      </c>
      <c r="R4" s="691"/>
      <c r="S4" s="691"/>
      <c r="T4" s="691"/>
      <c r="U4" s="691"/>
      <c r="V4" s="691"/>
      <c r="W4" s="691"/>
      <c r="X4" s="692"/>
    </row>
    <row r="5" spans="1:24" s="16" customFormat="1" ht="28.5" customHeight="1" thickBot="1" x14ac:dyDescent="0.35">
      <c r="A5" s="112" t="s">
        <v>0</v>
      </c>
      <c r="B5" s="79"/>
      <c r="C5" s="74" t="s">
        <v>37</v>
      </c>
      <c r="D5" s="396" t="s">
        <v>38</v>
      </c>
      <c r="E5" s="74" t="s">
        <v>35</v>
      </c>
      <c r="F5" s="79" t="s">
        <v>23</v>
      </c>
      <c r="G5" s="74" t="s">
        <v>34</v>
      </c>
      <c r="H5" s="363" t="s">
        <v>24</v>
      </c>
      <c r="I5" s="333" t="s">
        <v>25</v>
      </c>
      <c r="J5" s="450" t="s">
        <v>26</v>
      </c>
      <c r="K5" s="397" t="s">
        <v>27</v>
      </c>
      <c r="L5" s="363" t="s">
        <v>28</v>
      </c>
      <c r="M5" s="333" t="s">
        <v>59</v>
      </c>
      <c r="N5" s="370" t="s">
        <v>29</v>
      </c>
      <c r="O5" s="503" t="s">
        <v>60</v>
      </c>
      <c r="P5" s="450" t="s">
        <v>61</v>
      </c>
      <c r="Q5" s="370" t="s">
        <v>30</v>
      </c>
      <c r="R5" s="333" t="s">
        <v>31</v>
      </c>
      <c r="S5" s="370" t="s">
        <v>32</v>
      </c>
      <c r="T5" s="333" t="s">
        <v>33</v>
      </c>
      <c r="U5" s="370" t="s">
        <v>62</v>
      </c>
      <c r="V5" s="333" t="s">
        <v>63</v>
      </c>
      <c r="W5" s="74" t="s">
        <v>64</v>
      </c>
      <c r="X5" s="333" t="s">
        <v>65</v>
      </c>
    </row>
    <row r="6" spans="1:24" s="16" customFormat="1" ht="26.4" customHeight="1" x14ac:dyDescent="0.3">
      <c r="A6" s="80" t="s">
        <v>5</v>
      </c>
      <c r="B6" s="125"/>
      <c r="C6" s="108">
        <v>26</v>
      </c>
      <c r="D6" s="401" t="s">
        <v>16</v>
      </c>
      <c r="E6" s="405" t="s">
        <v>89</v>
      </c>
      <c r="F6" s="108">
        <v>100</v>
      </c>
      <c r="G6" s="248"/>
      <c r="H6" s="209">
        <v>0.6</v>
      </c>
      <c r="I6" s="37">
        <v>0.6</v>
      </c>
      <c r="J6" s="38">
        <v>15.4</v>
      </c>
      <c r="K6" s="251">
        <v>72</v>
      </c>
      <c r="L6" s="202">
        <v>0.05</v>
      </c>
      <c r="M6" s="35">
        <v>0.02</v>
      </c>
      <c r="N6" s="35">
        <v>6</v>
      </c>
      <c r="O6" s="35">
        <v>0</v>
      </c>
      <c r="P6" s="46">
        <v>0</v>
      </c>
      <c r="Q6" s="209">
        <v>30</v>
      </c>
      <c r="R6" s="37">
        <v>22</v>
      </c>
      <c r="S6" s="37">
        <v>17</v>
      </c>
      <c r="T6" s="37">
        <v>0.6</v>
      </c>
      <c r="U6" s="37">
        <v>225</v>
      </c>
      <c r="V6" s="37">
        <v>8.0000000000000002E-3</v>
      </c>
      <c r="W6" s="37">
        <v>0</v>
      </c>
      <c r="X6" s="38">
        <v>0.01</v>
      </c>
    </row>
    <row r="7" spans="1:24" s="16" customFormat="1" ht="26.4" customHeight="1" x14ac:dyDescent="0.3">
      <c r="A7" s="80"/>
      <c r="B7" s="171"/>
      <c r="C7" s="76">
        <v>66</v>
      </c>
      <c r="D7" s="304" t="s">
        <v>49</v>
      </c>
      <c r="E7" s="304" t="s">
        <v>80</v>
      </c>
      <c r="F7" s="104">
        <v>200</v>
      </c>
      <c r="G7" s="163"/>
      <c r="H7" s="218">
        <v>20.79</v>
      </c>
      <c r="I7" s="20">
        <v>21.98</v>
      </c>
      <c r="J7" s="44">
        <v>3.72</v>
      </c>
      <c r="K7" s="217">
        <v>296.88</v>
      </c>
      <c r="L7" s="218">
        <v>0.1</v>
      </c>
      <c r="M7" s="19">
        <v>0.64</v>
      </c>
      <c r="N7" s="20">
        <v>0.31</v>
      </c>
      <c r="O7" s="20">
        <v>280</v>
      </c>
      <c r="P7" s="44">
        <v>3.64</v>
      </c>
      <c r="Q7" s="218">
        <v>144.41999999999999</v>
      </c>
      <c r="R7" s="20">
        <v>316.49</v>
      </c>
      <c r="S7" s="20">
        <v>24.14</v>
      </c>
      <c r="T7" s="20">
        <v>3.56</v>
      </c>
      <c r="U7" s="20">
        <v>260.39999999999998</v>
      </c>
      <c r="V7" s="20">
        <v>4.7800000000000004E-3</v>
      </c>
      <c r="W7" s="20">
        <v>4.4339999999999997E-2</v>
      </c>
      <c r="X7" s="44">
        <v>0.01</v>
      </c>
    </row>
    <row r="8" spans="1:24" s="34" customFormat="1" ht="26.4" customHeight="1" x14ac:dyDescent="0.3">
      <c r="A8" s="80"/>
      <c r="B8" s="171"/>
      <c r="C8" s="76">
        <v>2</v>
      </c>
      <c r="D8" s="304" t="s">
        <v>16</v>
      </c>
      <c r="E8" s="321" t="s">
        <v>75</v>
      </c>
      <c r="F8" s="104">
        <v>10</v>
      </c>
      <c r="G8" s="163"/>
      <c r="H8" s="218">
        <v>0.08</v>
      </c>
      <c r="I8" s="20">
        <v>7.25</v>
      </c>
      <c r="J8" s="44">
        <v>0.13</v>
      </c>
      <c r="K8" s="310">
        <v>66.099999999999994</v>
      </c>
      <c r="L8" s="191">
        <v>0</v>
      </c>
      <c r="M8" s="15">
        <v>0.01</v>
      </c>
      <c r="N8" s="15">
        <v>0</v>
      </c>
      <c r="O8" s="15">
        <v>50</v>
      </c>
      <c r="P8" s="39">
        <v>0.13</v>
      </c>
      <c r="Q8" s="191">
        <v>2.4</v>
      </c>
      <c r="R8" s="15">
        <v>3</v>
      </c>
      <c r="S8" s="15">
        <v>0</v>
      </c>
      <c r="T8" s="15">
        <v>0.02</v>
      </c>
      <c r="U8" s="15">
        <v>3</v>
      </c>
      <c r="V8" s="15">
        <v>0</v>
      </c>
      <c r="W8" s="15">
        <v>1E-4</v>
      </c>
      <c r="X8" s="39">
        <v>0</v>
      </c>
    </row>
    <row r="9" spans="1:24" s="34" customFormat="1" ht="26.4" customHeight="1" x14ac:dyDescent="0.3">
      <c r="A9" s="113"/>
      <c r="B9" s="130"/>
      <c r="C9" s="76">
        <v>159</v>
      </c>
      <c r="D9" s="344" t="s">
        <v>42</v>
      </c>
      <c r="E9" s="320" t="s">
        <v>51</v>
      </c>
      <c r="F9" s="628">
        <v>200</v>
      </c>
      <c r="G9" s="97"/>
      <c r="H9" s="191">
        <v>0</v>
      </c>
      <c r="I9" s="15">
        <v>0</v>
      </c>
      <c r="J9" s="39">
        <v>17.88</v>
      </c>
      <c r="K9" s="200">
        <v>69.66</v>
      </c>
      <c r="L9" s="191">
        <v>0</v>
      </c>
      <c r="M9" s="15">
        <v>0</v>
      </c>
      <c r="N9" s="15">
        <v>0</v>
      </c>
      <c r="O9" s="15">
        <v>0</v>
      </c>
      <c r="P9" s="18">
        <v>0</v>
      </c>
      <c r="Q9" s="191">
        <v>0.05</v>
      </c>
      <c r="R9" s="15">
        <v>0.03</v>
      </c>
      <c r="S9" s="15">
        <v>0.03</v>
      </c>
      <c r="T9" s="15">
        <v>0</v>
      </c>
      <c r="U9" s="15">
        <v>0.09</v>
      </c>
      <c r="V9" s="15">
        <v>0</v>
      </c>
      <c r="W9" s="15">
        <v>0</v>
      </c>
      <c r="X9" s="39">
        <v>0</v>
      </c>
    </row>
    <row r="10" spans="1:24" s="34" customFormat="1" ht="26.4" customHeight="1" x14ac:dyDescent="0.3">
      <c r="A10" s="113"/>
      <c r="B10" s="130"/>
      <c r="C10" s="594">
        <v>121</v>
      </c>
      <c r="D10" s="502" t="s">
        <v>12</v>
      </c>
      <c r="E10" s="595" t="s">
        <v>44</v>
      </c>
      <c r="F10" s="142">
        <v>45</v>
      </c>
      <c r="G10" s="103"/>
      <c r="H10" s="17">
        <v>3.38</v>
      </c>
      <c r="I10" s="15">
        <v>1.31</v>
      </c>
      <c r="J10" s="18">
        <v>22.41</v>
      </c>
      <c r="K10" s="143">
        <v>117.9</v>
      </c>
      <c r="L10" s="191">
        <v>0.05</v>
      </c>
      <c r="M10" s="17">
        <v>0.01</v>
      </c>
      <c r="N10" s="15">
        <v>0</v>
      </c>
      <c r="O10" s="15">
        <v>0</v>
      </c>
      <c r="P10" s="18">
        <v>0</v>
      </c>
      <c r="Q10" s="191">
        <v>8.5500000000000007</v>
      </c>
      <c r="R10" s="15">
        <v>29.25</v>
      </c>
      <c r="S10" s="15">
        <v>5.85</v>
      </c>
      <c r="T10" s="15">
        <v>0.54</v>
      </c>
      <c r="U10" s="15">
        <v>41.4</v>
      </c>
      <c r="V10" s="15">
        <v>0</v>
      </c>
      <c r="W10" s="15">
        <v>0</v>
      </c>
      <c r="X10" s="39">
        <v>0</v>
      </c>
    </row>
    <row r="11" spans="1:24" s="34" customFormat="1" ht="26.4" customHeight="1" x14ac:dyDescent="0.3">
      <c r="A11" s="113"/>
      <c r="B11" s="130"/>
      <c r="C11" s="76"/>
      <c r="D11" s="121"/>
      <c r="E11" s="140" t="s">
        <v>17</v>
      </c>
      <c r="F11" s="212">
        <f>SUM(F6:F10)</f>
        <v>555</v>
      </c>
      <c r="G11" s="76"/>
      <c r="H11" s="154">
        <f t="shared" ref="H11:X11" si="0">SUM(H6:H10)</f>
        <v>24.849999999999998</v>
      </c>
      <c r="I11" s="32">
        <f t="shared" si="0"/>
        <v>31.14</v>
      </c>
      <c r="J11" s="50">
        <f t="shared" si="0"/>
        <v>59.539999999999992</v>
      </c>
      <c r="K11" s="284">
        <f t="shared" si="0"/>
        <v>622.54</v>
      </c>
      <c r="L11" s="154">
        <f t="shared" si="0"/>
        <v>0.2</v>
      </c>
      <c r="M11" s="32">
        <f t="shared" si="0"/>
        <v>0.68</v>
      </c>
      <c r="N11" s="32">
        <f t="shared" si="0"/>
        <v>6.31</v>
      </c>
      <c r="O11" s="32">
        <f t="shared" si="0"/>
        <v>330</v>
      </c>
      <c r="P11" s="210">
        <f t="shared" si="0"/>
        <v>3.77</v>
      </c>
      <c r="Q11" s="154">
        <f t="shared" si="0"/>
        <v>185.42000000000002</v>
      </c>
      <c r="R11" s="32">
        <f t="shared" si="0"/>
        <v>370.77</v>
      </c>
      <c r="S11" s="32">
        <f t="shared" si="0"/>
        <v>47.02</v>
      </c>
      <c r="T11" s="32">
        <f t="shared" si="0"/>
        <v>4.72</v>
      </c>
      <c r="U11" s="32">
        <f t="shared" si="0"/>
        <v>529.89</v>
      </c>
      <c r="V11" s="32">
        <f t="shared" si="0"/>
        <v>1.278E-2</v>
      </c>
      <c r="W11" s="32">
        <f t="shared" si="0"/>
        <v>4.444E-2</v>
      </c>
      <c r="X11" s="50">
        <f t="shared" si="0"/>
        <v>0.02</v>
      </c>
    </row>
    <row r="12" spans="1:24" s="34" customFormat="1" ht="26.4" customHeight="1" thickBot="1" x14ac:dyDescent="0.35">
      <c r="A12" s="114"/>
      <c r="B12" s="195"/>
      <c r="C12" s="159"/>
      <c r="D12" s="198"/>
      <c r="E12" s="141" t="s">
        <v>18</v>
      </c>
      <c r="F12" s="107"/>
      <c r="G12" s="388"/>
      <c r="H12" s="194"/>
      <c r="I12" s="123"/>
      <c r="J12" s="124"/>
      <c r="K12" s="257">
        <f>K11/27.2</f>
        <v>22.887499999999999</v>
      </c>
      <c r="L12" s="194"/>
      <c r="M12" s="123"/>
      <c r="N12" s="123"/>
      <c r="O12" s="123"/>
      <c r="P12" s="173"/>
      <c r="Q12" s="194"/>
      <c r="R12" s="123"/>
      <c r="S12" s="123"/>
      <c r="T12" s="123"/>
      <c r="U12" s="123"/>
      <c r="V12" s="123"/>
      <c r="W12" s="123"/>
      <c r="X12" s="124"/>
    </row>
    <row r="13" spans="1:24" s="16" customFormat="1" ht="26.4" customHeight="1" x14ac:dyDescent="0.3">
      <c r="A13" s="115" t="s">
        <v>6</v>
      </c>
      <c r="B13" s="125"/>
      <c r="C13" s="125">
        <v>24</v>
      </c>
      <c r="D13" s="312" t="s">
        <v>16</v>
      </c>
      <c r="E13" s="264" t="s">
        <v>58</v>
      </c>
      <c r="F13" s="381">
        <v>150</v>
      </c>
      <c r="G13" s="303"/>
      <c r="H13" s="209">
        <v>0.6</v>
      </c>
      <c r="I13" s="37">
        <v>0.45</v>
      </c>
      <c r="J13" s="38">
        <v>15.45</v>
      </c>
      <c r="K13" s="251">
        <v>70.5</v>
      </c>
      <c r="L13" s="209">
        <v>0.05</v>
      </c>
      <c r="M13" s="36">
        <v>0.03</v>
      </c>
      <c r="N13" s="37">
        <v>15</v>
      </c>
      <c r="O13" s="37">
        <v>0</v>
      </c>
      <c r="P13" s="38">
        <v>0</v>
      </c>
      <c r="Q13" s="209">
        <v>24</v>
      </c>
      <c r="R13" s="37">
        <v>16.5</v>
      </c>
      <c r="S13" s="37">
        <v>13.5</v>
      </c>
      <c r="T13" s="37">
        <v>3.3</v>
      </c>
      <c r="U13" s="37">
        <v>417</v>
      </c>
      <c r="V13" s="37">
        <v>3.0000000000000001E-3</v>
      </c>
      <c r="W13" s="37">
        <v>0</v>
      </c>
      <c r="X13" s="38">
        <v>0.01</v>
      </c>
    </row>
    <row r="14" spans="1:24" s="16" customFormat="1" ht="26.4" customHeight="1" x14ac:dyDescent="0.3">
      <c r="A14" s="80"/>
      <c r="B14" s="104"/>
      <c r="C14" s="104">
        <v>37</v>
      </c>
      <c r="D14" s="100" t="s">
        <v>7</v>
      </c>
      <c r="E14" s="138" t="s">
        <v>138</v>
      </c>
      <c r="F14" s="179">
        <v>250</v>
      </c>
      <c r="G14" s="76"/>
      <c r="H14" s="196">
        <v>6.47</v>
      </c>
      <c r="I14" s="55">
        <v>7.42</v>
      </c>
      <c r="J14" s="56">
        <v>13.5</v>
      </c>
      <c r="K14" s="164">
        <v>147.97</v>
      </c>
      <c r="L14" s="196">
        <v>0.19</v>
      </c>
      <c r="M14" s="162">
        <v>0.09</v>
      </c>
      <c r="N14" s="55">
        <v>7.11</v>
      </c>
      <c r="O14" s="55">
        <v>140</v>
      </c>
      <c r="P14" s="161">
        <v>0</v>
      </c>
      <c r="Q14" s="196">
        <v>17.23</v>
      </c>
      <c r="R14" s="55">
        <v>96.78</v>
      </c>
      <c r="S14" s="55">
        <v>28.02</v>
      </c>
      <c r="T14" s="55">
        <v>1.26</v>
      </c>
      <c r="U14" s="55">
        <v>476.25</v>
      </c>
      <c r="V14" s="55">
        <v>6.0000000000000001E-3</v>
      </c>
      <c r="W14" s="55">
        <v>0</v>
      </c>
      <c r="X14" s="161">
        <v>0.05</v>
      </c>
    </row>
    <row r="15" spans="1:24" s="34" customFormat="1" ht="26.4" customHeight="1" x14ac:dyDescent="0.3">
      <c r="A15" s="81"/>
      <c r="B15" s="104"/>
      <c r="C15" s="76" t="s">
        <v>101</v>
      </c>
      <c r="D15" s="255" t="s">
        <v>8</v>
      </c>
      <c r="E15" s="436" t="s">
        <v>139</v>
      </c>
      <c r="F15" s="385">
        <v>100</v>
      </c>
      <c r="G15" s="75"/>
      <c r="H15" s="196">
        <v>14.56</v>
      </c>
      <c r="I15" s="55">
        <v>17.87</v>
      </c>
      <c r="J15" s="161">
        <v>4.04</v>
      </c>
      <c r="K15" s="286">
        <v>240.03</v>
      </c>
      <c r="L15" s="196">
        <v>0.06</v>
      </c>
      <c r="M15" s="162">
        <v>0.12</v>
      </c>
      <c r="N15" s="55">
        <v>1.59</v>
      </c>
      <c r="O15" s="55">
        <v>10</v>
      </c>
      <c r="P15" s="161">
        <v>0</v>
      </c>
      <c r="Q15" s="162">
        <v>18.87</v>
      </c>
      <c r="R15" s="55">
        <v>149.16999999999999</v>
      </c>
      <c r="S15" s="55">
        <v>24.92</v>
      </c>
      <c r="T15" s="55">
        <v>1.73</v>
      </c>
      <c r="U15" s="55">
        <v>250.33</v>
      </c>
      <c r="V15" s="55">
        <v>6.0000000000000001E-3</v>
      </c>
      <c r="W15" s="55">
        <v>0</v>
      </c>
      <c r="X15" s="161">
        <v>0.06</v>
      </c>
    </row>
    <row r="16" spans="1:24" s="34" customFormat="1" ht="23.25" customHeight="1" x14ac:dyDescent="0.3">
      <c r="A16" s="81"/>
      <c r="B16" s="104"/>
      <c r="C16" s="118">
        <v>64</v>
      </c>
      <c r="D16" s="158" t="s">
        <v>108</v>
      </c>
      <c r="E16" s="276" t="s">
        <v>126</v>
      </c>
      <c r="F16" s="179">
        <v>180</v>
      </c>
      <c r="G16" s="121"/>
      <c r="H16" s="196">
        <v>8.11</v>
      </c>
      <c r="I16" s="55">
        <v>4.72</v>
      </c>
      <c r="J16" s="161">
        <v>49.54</v>
      </c>
      <c r="K16" s="286">
        <v>272.97000000000003</v>
      </c>
      <c r="L16" s="196">
        <v>0.1</v>
      </c>
      <c r="M16" s="162">
        <v>0.03</v>
      </c>
      <c r="N16" s="55">
        <v>0</v>
      </c>
      <c r="O16" s="55">
        <v>20</v>
      </c>
      <c r="P16" s="56">
        <v>0.08</v>
      </c>
      <c r="Q16" s="196">
        <v>15.86</v>
      </c>
      <c r="R16" s="55">
        <v>60.92</v>
      </c>
      <c r="S16" s="55">
        <v>10.95</v>
      </c>
      <c r="T16" s="55">
        <v>1.1100000000000001</v>
      </c>
      <c r="U16" s="55">
        <v>86.99</v>
      </c>
      <c r="V16" s="55">
        <v>1.0499999999999999E-3</v>
      </c>
      <c r="W16" s="55">
        <v>5.0000000000000002E-5</v>
      </c>
      <c r="X16" s="44">
        <v>0.02</v>
      </c>
    </row>
    <row r="17" spans="1:24" s="16" customFormat="1" ht="20.25" customHeight="1" x14ac:dyDescent="0.3">
      <c r="A17" s="82"/>
      <c r="B17" s="277"/>
      <c r="C17" s="104">
        <v>101</v>
      </c>
      <c r="D17" s="255" t="s">
        <v>15</v>
      </c>
      <c r="E17" s="384" t="s">
        <v>140</v>
      </c>
      <c r="F17" s="385">
        <v>200</v>
      </c>
      <c r="G17" s="75"/>
      <c r="H17" s="191">
        <v>0.64</v>
      </c>
      <c r="I17" s="15">
        <v>0.25</v>
      </c>
      <c r="J17" s="39">
        <v>16.059999999999999</v>
      </c>
      <c r="K17" s="200">
        <v>79.849999999999994</v>
      </c>
      <c r="L17" s="191">
        <v>0.01</v>
      </c>
      <c r="M17" s="17">
        <v>0.05</v>
      </c>
      <c r="N17" s="15">
        <v>0.05</v>
      </c>
      <c r="O17" s="15">
        <v>100</v>
      </c>
      <c r="P17" s="39">
        <v>0</v>
      </c>
      <c r="Q17" s="17">
        <v>10.77</v>
      </c>
      <c r="R17" s="15">
        <v>2.96</v>
      </c>
      <c r="S17" s="15">
        <v>2.96</v>
      </c>
      <c r="T17" s="15">
        <v>0.54</v>
      </c>
      <c r="U17" s="15">
        <v>8.5</v>
      </c>
      <c r="V17" s="15">
        <v>0</v>
      </c>
      <c r="W17" s="15">
        <v>0</v>
      </c>
      <c r="X17" s="39">
        <v>0</v>
      </c>
    </row>
    <row r="18" spans="1:24" s="16" customFormat="1" ht="26.4" customHeight="1" x14ac:dyDescent="0.3">
      <c r="A18" s="82"/>
      <c r="B18" s="277"/>
      <c r="C18" s="286">
        <v>119</v>
      </c>
      <c r="D18" s="100" t="s">
        <v>47</v>
      </c>
      <c r="E18" s="163" t="s">
        <v>47</v>
      </c>
      <c r="F18" s="104">
        <v>20</v>
      </c>
      <c r="G18" s="104"/>
      <c r="H18" s="19">
        <v>1.52</v>
      </c>
      <c r="I18" s="20">
        <v>0.16</v>
      </c>
      <c r="J18" s="21">
        <v>9.84</v>
      </c>
      <c r="K18" s="216">
        <v>47</v>
      </c>
      <c r="L18" s="218">
        <v>0.02</v>
      </c>
      <c r="M18" s="19">
        <v>0.01</v>
      </c>
      <c r="N18" s="20">
        <v>0</v>
      </c>
      <c r="O18" s="20">
        <v>0</v>
      </c>
      <c r="P18" s="44">
        <v>0</v>
      </c>
      <c r="Q18" s="218">
        <v>4</v>
      </c>
      <c r="R18" s="20">
        <v>13</v>
      </c>
      <c r="S18" s="20">
        <v>2.8</v>
      </c>
      <c r="T18" s="20">
        <v>0.22</v>
      </c>
      <c r="U18" s="20">
        <v>18.600000000000001</v>
      </c>
      <c r="V18" s="20">
        <v>1E-3</v>
      </c>
      <c r="W18" s="20">
        <v>1E-3</v>
      </c>
      <c r="X18" s="44">
        <v>2.9</v>
      </c>
    </row>
    <row r="19" spans="1:24" s="16" customFormat="1" ht="26.4" customHeight="1" x14ac:dyDescent="0.3">
      <c r="A19" s="82"/>
      <c r="B19" s="104"/>
      <c r="C19" s="286">
        <v>120</v>
      </c>
      <c r="D19" s="100" t="s">
        <v>43</v>
      </c>
      <c r="E19" s="163" t="s">
        <v>43</v>
      </c>
      <c r="F19" s="104">
        <v>20</v>
      </c>
      <c r="G19" s="104"/>
      <c r="H19" s="19">
        <v>1.32</v>
      </c>
      <c r="I19" s="20">
        <v>0.24</v>
      </c>
      <c r="J19" s="21">
        <v>8.0399999999999991</v>
      </c>
      <c r="K19" s="216">
        <v>39.6</v>
      </c>
      <c r="L19" s="218">
        <v>0.03</v>
      </c>
      <c r="M19" s="19">
        <v>0.02</v>
      </c>
      <c r="N19" s="20">
        <v>0</v>
      </c>
      <c r="O19" s="20">
        <v>0</v>
      </c>
      <c r="P19" s="44">
        <v>0</v>
      </c>
      <c r="Q19" s="218">
        <v>5.8</v>
      </c>
      <c r="R19" s="20">
        <v>30</v>
      </c>
      <c r="S19" s="20">
        <v>9.4</v>
      </c>
      <c r="T19" s="20">
        <v>0.78</v>
      </c>
      <c r="U19" s="20">
        <v>47</v>
      </c>
      <c r="V19" s="20">
        <v>1E-3</v>
      </c>
      <c r="W19" s="20">
        <v>1E-3</v>
      </c>
      <c r="X19" s="44">
        <v>0</v>
      </c>
    </row>
    <row r="20" spans="1:24" s="34" customFormat="1" ht="26.4" customHeight="1" x14ac:dyDescent="0.3">
      <c r="A20" s="81"/>
      <c r="B20" s="104"/>
      <c r="C20" s="203"/>
      <c r="D20" s="313"/>
      <c r="E20" s="140" t="s">
        <v>17</v>
      </c>
      <c r="F20" s="148">
        <f>SUM(F13:F19)</f>
        <v>920</v>
      </c>
      <c r="G20" s="134"/>
      <c r="H20" s="154">
        <f t="shared" ref="H20:X20" si="1">SUM(H13:H19)</f>
        <v>33.22</v>
      </c>
      <c r="I20" s="32">
        <f t="shared" si="1"/>
        <v>31.11</v>
      </c>
      <c r="J20" s="50">
        <f t="shared" si="1"/>
        <v>116.47</v>
      </c>
      <c r="K20" s="471">
        <f t="shared" si="1"/>
        <v>897.92000000000007</v>
      </c>
      <c r="L20" s="154">
        <f t="shared" si="1"/>
        <v>0.46000000000000008</v>
      </c>
      <c r="M20" s="32">
        <f t="shared" si="1"/>
        <v>0.35000000000000003</v>
      </c>
      <c r="N20" s="32">
        <f t="shared" si="1"/>
        <v>23.75</v>
      </c>
      <c r="O20" s="32">
        <f t="shared" si="1"/>
        <v>270</v>
      </c>
      <c r="P20" s="50">
        <f t="shared" si="1"/>
        <v>0.08</v>
      </c>
      <c r="Q20" s="154">
        <f t="shared" si="1"/>
        <v>96.53</v>
      </c>
      <c r="R20" s="32">
        <f t="shared" si="1"/>
        <v>369.33</v>
      </c>
      <c r="S20" s="32">
        <f t="shared" si="1"/>
        <v>92.55</v>
      </c>
      <c r="T20" s="32">
        <f t="shared" si="1"/>
        <v>8.94</v>
      </c>
      <c r="U20" s="32">
        <f t="shared" si="1"/>
        <v>1304.6699999999998</v>
      </c>
      <c r="V20" s="32">
        <f t="shared" si="1"/>
        <v>1.8050000000000004E-2</v>
      </c>
      <c r="W20" s="32">
        <f t="shared" si="1"/>
        <v>2.0499999999999997E-3</v>
      </c>
      <c r="X20" s="50">
        <f t="shared" si="1"/>
        <v>3.04</v>
      </c>
    </row>
    <row r="21" spans="1:24" s="34" customFormat="1" ht="26.4" customHeight="1" thickBot="1" x14ac:dyDescent="0.35">
      <c r="A21" s="116"/>
      <c r="B21" s="107"/>
      <c r="C21" s="159"/>
      <c r="D21" s="107"/>
      <c r="E21" s="141" t="s">
        <v>18</v>
      </c>
      <c r="F21" s="107"/>
      <c r="G21" s="151"/>
      <c r="H21" s="156"/>
      <c r="I21" s="49"/>
      <c r="J21" s="85"/>
      <c r="K21" s="316">
        <f>K20/27.2</f>
        <v>33.011764705882356</v>
      </c>
      <c r="L21" s="156"/>
      <c r="M21" s="49"/>
      <c r="N21" s="49"/>
      <c r="O21" s="49"/>
      <c r="P21" s="85"/>
      <c r="Q21" s="156"/>
      <c r="R21" s="49"/>
      <c r="S21" s="49"/>
      <c r="T21" s="49"/>
      <c r="U21" s="49"/>
      <c r="V21" s="49"/>
      <c r="W21" s="49"/>
      <c r="X21" s="85"/>
    </row>
    <row r="22" spans="1:24" ht="15.6" x14ac:dyDescent="0.3">
      <c r="A22" s="9"/>
      <c r="B22" s="181"/>
      <c r="C22" s="182"/>
      <c r="D22" s="189"/>
      <c r="E22" s="27"/>
      <c r="F22" s="27"/>
      <c r="G22" s="165"/>
      <c r="H22" s="166"/>
      <c r="I22" s="165"/>
      <c r="J22" s="27"/>
      <c r="K22" s="167"/>
      <c r="L22" s="27"/>
      <c r="M22" s="27"/>
      <c r="N22" s="27"/>
      <c r="O22" s="168"/>
      <c r="P22" s="168"/>
      <c r="Q22" s="168"/>
      <c r="R22" s="168"/>
      <c r="S22" s="168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20"/>
  <sheetViews>
    <sheetView zoomScale="62" zoomScaleNormal="62" workbookViewId="0">
      <selection activeCell="H7" sqref="H7:X7"/>
    </sheetView>
  </sheetViews>
  <sheetFormatPr defaultRowHeight="14.4" x14ac:dyDescent="0.3"/>
  <cols>
    <col min="1" max="1" width="16.88671875" customWidth="1"/>
    <col min="2" max="3" width="15.6640625" style="5" customWidth="1"/>
    <col min="4" max="4" width="22.44140625" style="83" customWidth="1"/>
    <col min="5" max="5" width="73" customWidth="1"/>
    <col min="6" max="6" width="15.44140625" customWidth="1"/>
    <col min="7" max="7" width="15.6640625" customWidth="1"/>
    <col min="8" max="8" width="12" customWidth="1"/>
    <col min="9" max="9" width="11.33203125" customWidth="1"/>
    <col min="10" max="10" width="12.88671875" customWidth="1"/>
    <col min="11" max="11" width="20.6640625" customWidth="1"/>
    <col min="12" max="12" width="10.33203125" customWidth="1"/>
    <col min="16" max="16" width="9.88671875" customWidth="1"/>
    <col min="23" max="23" width="14.109375" customWidth="1"/>
  </cols>
  <sheetData>
    <row r="2" spans="1:24" ht="22.8" x14ac:dyDescent="0.4">
      <c r="A2" s="6" t="s">
        <v>1</v>
      </c>
      <c r="B2" s="7"/>
      <c r="C2" s="185"/>
      <c r="D2" s="187" t="s">
        <v>3</v>
      </c>
      <c r="E2" s="6"/>
      <c r="F2" s="8" t="s">
        <v>2</v>
      </c>
      <c r="G2" s="88">
        <v>16</v>
      </c>
      <c r="H2" s="6"/>
      <c r="K2" s="8"/>
      <c r="L2" s="7"/>
      <c r="M2" s="1"/>
      <c r="N2" s="2"/>
    </row>
    <row r="3" spans="1:24" ht="15" thickBot="1" x14ac:dyDescent="0.35">
      <c r="A3" s="1"/>
      <c r="B3" s="3"/>
      <c r="C3" s="186"/>
      <c r="D3" s="188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111"/>
      <c r="B4" s="78"/>
      <c r="C4" s="453" t="s">
        <v>36</v>
      </c>
      <c r="D4" s="197"/>
      <c r="E4" s="454"/>
      <c r="F4" s="455"/>
      <c r="G4" s="453"/>
      <c r="H4" s="520" t="s">
        <v>19</v>
      </c>
      <c r="I4" s="521"/>
      <c r="J4" s="522"/>
      <c r="K4" s="429" t="s">
        <v>20</v>
      </c>
      <c r="L4" s="704" t="s">
        <v>21</v>
      </c>
      <c r="M4" s="705"/>
      <c r="N4" s="706"/>
      <c r="O4" s="706"/>
      <c r="P4" s="707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4" s="16" customFormat="1" ht="28.5" customHeight="1" thickBot="1" x14ac:dyDescent="0.35">
      <c r="A5" s="112" t="s">
        <v>0</v>
      </c>
      <c r="B5" s="79"/>
      <c r="C5" s="74" t="s">
        <v>37</v>
      </c>
      <c r="D5" s="396" t="s">
        <v>38</v>
      </c>
      <c r="E5" s="74" t="s">
        <v>35</v>
      </c>
      <c r="F5" s="79" t="s">
        <v>23</v>
      </c>
      <c r="G5" s="74" t="s">
        <v>34</v>
      </c>
      <c r="H5" s="95" t="s">
        <v>24</v>
      </c>
      <c r="I5" s="333" t="s">
        <v>25</v>
      </c>
      <c r="J5" s="449" t="s">
        <v>26</v>
      </c>
      <c r="K5" s="466" t="s">
        <v>27</v>
      </c>
      <c r="L5" s="95" t="s">
        <v>28</v>
      </c>
      <c r="M5" s="333" t="s">
        <v>59</v>
      </c>
      <c r="N5" s="74" t="s">
        <v>29</v>
      </c>
      <c r="O5" s="503" t="s">
        <v>60</v>
      </c>
      <c r="P5" s="449" t="s">
        <v>61</v>
      </c>
      <c r="Q5" s="74" t="s">
        <v>30</v>
      </c>
      <c r="R5" s="333" t="s">
        <v>31</v>
      </c>
      <c r="S5" s="74" t="s">
        <v>32</v>
      </c>
      <c r="T5" s="333" t="s">
        <v>33</v>
      </c>
      <c r="U5" s="333" t="s">
        <v>62</v>
      </c>
      <c r="V5" s="333" t="s">
        <v>63</v>
      </c>
      <c r="W5" s="74" t="s">
        <v>64</v>
      </c>
      <c r="X5" s="333" t="s">
        <v>65</v>
      </c>
    </row>
    <row r="6" spans="1:24" s="34" customFormat="1" ht="26.4" customHeight="1" x14ac:dyDescent="0.3">
      <c r="A6" s="80" t="s">
        <v>5</v>
      </c>
      <c r="B6" s="108"/>
      <c r="C6" s="297">
        <v>399</v>
      </c>
      <c r="D6" s="421" t="s">
        <v>52</v>
      </c>
      <c r="E6" s="560" t="s">
        <v>159</v>
      </c>
      <c r="F6" s="171">
        <v>70</v>
      </c>
      <c r="G6" s="559"/>
      <c r="H6" s="340">
        <v>3.01</v>
      </c>
      <c r="I6" s="341">
        <v>5.0999999999999996</v>
      </c>
      <c r="J6" s="338">
        <v>21.49</v>
      </c>
      <c r="K6" s="548">
        <v>143.54</v>
      </c>
      <c r="L6" s="45">
        <v>0.03</v>
      </c>
      <c r="M6" s="45">
        <v>0.1</v>
      </c>
      <c r="N6" s="35">
        <v>0.13</v>
      </c>
      <c r="O6" s="35">
        <v>40</v>
      </c>
      <c r="P6" s="46">
        <v>0.16</v>
      </c>
      <c r="Q6" s="202">
        <v>76.260000000000005</v>
      </c>
      <c r="R6" s="35">
        <v>71.59</v>
      </c>
      <c r="S6" s="35">
        <v>10.35</v>
      </c>
      <c r="T6" s="35">
        <v>0.33</v>
      </c>
      <c r="U6" s="35">
        <v>69.44</v>
      </c>
      <c r="V6" s="35">
        <v>3.0000000000000001E-3</v>
      </c>
      <c r="W6" s="35">
        <v>2E-3</v>
      </c>
      <c r="X6" s="172">
        <v>0.01</v>
      </c>
    </row>
    <row r="7" spans="1:24" s="34" customFormat="1" ht="26.4" customHeight="1" x14ac:dyDescent="0.3">
      <c r="A7" s="113"/>
      <c r="B7" s="130"/>
      <c r="C7" s="104">
        <v>59</v>
      </c>
      <c r="D7" s="417" t="s">
        <v>49</v>
      </c>
      <c r="E7" s="384" t="s">
        <v>69</v>
      </c>
      <c r="F7" s="385">
        <v>258</v>
      </c>
      <c r="G7" s="75"/>
      <c r="H7" s="153">
        <v>9.0299999999999994</v>
      </c>
      <c r="I7" s="14">
        <v>11.03</v>
      </c>
      <c r="J7" s="42">
        <v>35.200000000000003</v>
      </c>
      <c r="K7" s="256">
        <v>276.45999999999998</v>
      </c>
      <c r="L7" s="154">
        <v>0.18</v>
      </c>
      <c r="M7" s="33">
        <v>0.31</v>
      </c>
      <c r="N7" s="32">
        <v>1.21</v>
      </c>
      <c r="O7" s="32">
        <v>40</v>
      </c>
      <c r="P7" s="210">
        <v>0.2</v>
      </c>
      <c r="Q7" s="154">
        <v>264.2</v>
      </c>
      <c r="R7" s="32">
        <v>281.16000000000003</v>
      </c>
      <c r="S7" s="32">
        <v>66.569999999999993</v>
      </c>
      <c r="T7" s="32">
        <v>1.31</v>
      </c>
      <c r="U7" s="32">
        <v>377.03</v>
      </c>
      <c r="V7" s="32">
        <v>0.02</v>
      </c>
      <c r="W7" s="32">
        <v>1.2999999999999999E-2</v>
      </c>
      <c r="X7" s="50">
        <v>0.06</v>
      </c>
    </row>
    <row r="8" spans="1:24" s="34" customFormat="1" ht="26.4" customHeight="1" x14ac:dyDescent="0.3">
      <c r="A8" s="113"/>
      <c r="B8" s="130"/>
      <c r="C8" s="104">
        <v>114</v>
      </c>
      <c r="D8" s="139" t="s">
        <v>42</v>
      </c>
      <c r="E8" s="169" t="s">
        <v>45</v>
      </c>
      <c r="F8" s="385">
        <v>200</v>
      </c>
      <c r="G8" s="103"/>
      <c r="H8" s="218">
        <v>0</v>
      </c>
      <c r="I8" s="20">
        <v>0</v>
      </c>
      <c r="J8" s="44">
        <v>7.27</v>
      </c>
      <c r="K8" s="351">
        <v>28.73</v>
      </c>
      <c r="L8" s="218">
        <v>0</v>
      </c>
      <c r="M8" s="19">
        <v>0</v>
      </c>
      <c r="N8" s="20">
        <v>0</v>
      </c>
      <c r="O8" s="20">
        <v>0</v>
      </c>
      <c r="P8" s="44">
        <v>0</v>
      </c>
      <c r="Q8" s="19">
        <v>0.26</v>
      </c>
      <c r="R8" s="20">
        <v>0.03</v>
      </c>
      <c r="S8" s="20">
        <v>0.03</v>
      </c>
      <c r="T8" s="20">
        <v>0.02</v>
      </c>
      <c r="U8" s="20">
        <v>0.28999999999999998</v>
      </c>
      <c r="V8" s="20">
        <v>0</v>
      </c>
      <c r="W8" s="20">
        <v>0</v>
      </c>
      <c r="X8" s="161">
        <v>0</v>
      </c>
    </row>
    <row r="9" spans="1:24" s="34" customFormat="1" ht="26.4" customHeight="1" x14ac:dyDescent="0.3">
      <c r="A9" s="113"/>
      <c r="B9" s="193"/>
      <c r="C9" s="164">
        <v>121</v>
      </c>
      <c r="D9" s="121" t="s">
        <v>12</v>
      </c>
      <c r="E9" s="589" t="s">
        <v>44</v>
      </c>
      <c r="F9" s="376">
        <v>40</v>
      </c>
      <c r="G9" s="103"/>
      <c r="H9" s="17">
        <v>3</v>
      </c>
      <c r="I9" s="15">
        <v>1.1599999999999999</v>
      </c>
      <c r="J9" s="18">
        <v>19.920000000000002</v>
      </c>
      <c r="K9" s="143">
        <v>104.8</v>
      </c>
      <c r="L9" s="191">
        <v>0.04</v>
      </c>
      <c r="M9" s="17">
        <v>0.01</v>
      </c>
      <c r="N9" s="15">
        <v>0</v>
      </c>
      <c r="O9" s="15">
        <v>0</v>
      </c>
      <c r="P9" s="18">
        <v>0</v>
      </c>
      <c r="Q9" s="191">
        <v>7.6</v>
      </c>
      <c r="R9" s="15">
        <v>26</v>
      </c>
      <c r="S9" s="15">
        <v>5.2</v>
      </c>
      <c r="T9" s="15">
        <v>0.48</v>
      </c>
      <c r="U9" s="15">
        <v>36.799999999999997</v>
      </c>
      <c r="V9" s="15">
        <v>0</v>
      </c>
      <c r="W9" s="15">
        <v>0</v>
      </c>
      <c r="X9" s="39">
        <v>0</v>
      </c>
    </row>
    <row r="10" spans="1:24" s="34" customFormat="1" ht="26.4" customHeight="1" x14ac:dyDescent="0.3">
      <c r="A10" s="113"/>
      <c r="B10" s="104"/>
      <c r="C10" s="104"/>
      <c r="D10" s="368"/>
      <c r="E10" s="127" t="s">
        <v>17</v>
      </c>
      <c r="F10" s="212">
        <v>563</v>
      </c>
      <c r="G10" s="323"/>
      <c r="H10" s="218">
        <f t="shared" ref="H10:X10" si="0">SUM(H6:H9)</f>
        <v>15.04</v>
      </c>
      <c r="I10" s="20">
        <f t="shared" si="0"/>
        <v>17.29</v>
      </c>
      <c r="J10" s="44">
        <f t="shared" si="0"/>
        <v>83.88</v>
      </c>
      <c r="K10" s="473">
        <f t="shared" si="0"/>
        <v>553.53</v>
      </c>
      <c r="L10" s="218">
        <f t="shared" si="0"/>
        <v>0.25</v>
      </c>
      <c r="M10" s="20">
        <f t="shared" si="0"/>
        <v>0.42000000000000004</v>
      </c>
      <c r="N10" s="20">
        <f t="shared" si="0"/>
        <v>1.3399999999999999</v>
      </c>
      <c r="O10" s="20">
        <f t="shared" si="0"/>
        <v>80</v>
      </c>
      <c r="P10" s="44">
        <f t="shared" si="0"/>
        <v>0.36</v>
      </c>
      <c r="Q10" s="218">
        <f t="shared" si="0"/>
        <v>348.32</v>
      </c>
      <c r="R10" s="20">
        <f t="shared" si="0"/>
        <v>378.78</v>
      </c>
      <c r="S10" s="20">
        <f t="shared" si="0"/>
        <v>82.149999999999991</v>
      </c>
      <c r="T10" s="20">
        <f t="shared" si="0"/>
        <v>2.14</v>
      </c>
      <c r="U10" s="20">
        <f t="shared" si="0"/>
        <v>483.56</v>
      </c>
      <c r="V10" s="20">
        <f t="shared" si="0"/>
        <v>2.3E-2</v>
      </c>
      <c r="W10" s="20">
        <f t="shared" si="0"/>
        <v>1.4999999999999999E-2</v>
      </c>
      <c r="X10" s="44">
        <f t="shared" si="0"/>
        <v>6.9999999999999993E-2</v>
      </c>
    </row>
    <row r="11" spans="1:24" s="16" customFormat="1" ht="26.4" customHeight="1" thickBot="1" x14ac:dyDescent="0.35">
      <c r="A11" s="113"/>
      <c r="B11" s="326"/>
      <c r="C11" s="109"/>
      <c r="D11" s="327"/>
      <c r="E11" s="128" t="s">
        <v>18</v>
      </c>
      <c r="F11" s="148"/>
      <c r="G11" s="203"/>
      <c r="H11" s="156"/>
      <c r="I11" s="49"/>
      <c r="J11" s="85"/>
      <c r="K11" s="391">
        <f>K10/27.2</f>
        <v>20.350367647058825</v>
      </c>
      <c r="L11" s="156"/>
      <c r="M11" s="126"/>
      <c r="N11" s="49"/>
      <c r="O11" s="49"/>
      <c r="P11" s="85"/>
      <c r="Q11" s="156"/>
      <c r="R11" s="49"/>
      <c r="S11" s="49"/>
      <c r="T11" s="49"/>
      <c r="U11" s="49"/>
      <c r="V11" s="49"/>
      <c r="W11" s="49"/>
      <c r="X11" s="85"/>
    </row>
    <row r="12" spans="1:24" s="16" customFormat="1" ht="26.4" customHeight="1" x14ac:dyDescent="0.3">
      <c r="A12" s="115" t="s">
        <v>6</v>
      </c>
      <c r="B12" s="183"/>
      <c r="C12" s="239">
        <v>24</v>
      </c>
      <c r="D12" s="399" t="s">
        <v>16</v>
      </c>
      <c r="E12" s="590" t="s">
        <v>58</v>
      </c>
      <c r="F12" s="567">
        <v>150</v>
      </c>
      <c r="G12" s="239"/>
      <c r="H12" s="209">
        <v>0.6</v>
      </c>
      <c r="I12" s="37">
        <v>0.6</v>
      </c>
      <c r="J12" s="38">
        <v>14.7</v>
      </c>
      <c r="K12" s="251">
        <v>70.5</v>
      </c>
      <c r="L12" s="209">
        <v>0.05</v>
      </c>
      <c r="M12" s="36">
        <v>0.03</v>
      </c>
      <c r="N12" s="37">
        <v>15</v>
      </c>
      <c r="O12" s="37">
        <v>0</v>
      </c>
      <c r="P12" s="38">
        <v>0</v>
      </c>
      <c r="Q12" s="209">
        <v>24</v>
      </c>
      <c r="R12" s="37">
        <v>16.5</v>
      </c>
      <c r="S12" s="37">
        <v>13.5</v>
      </c>
      <c r="T12" s="37">
        <v>3.3</v>
      </c>
      <c r="U12" s="37">
        <v>417</v>
      </c>
      <c r="V12" s="37">
        <v>2.9999999999999997E-4</v>
      </c>
      <c r="W12" s="37">
        <v>4.4999999999999999E-4</v>
      </c>
      <c r="X12" s="48">
        <v>0</v>
      </c>
    </row>
    <row r="13" spans="1:24" s="34" customFormat="1" ht="32.25" customHeight="1" x14ac:dyDescent="0.3">
      <c r="A13" s="80"/>
      <c r="B13" s="66"/>
      <c r="C13" s="105">
        <v>32</v>
      </c>
      <c r="D13" s="383" t="s">
        <v>7</v>
      </c>
      <c r="E13" s="384" t="s">
        <v>94</v>
      </c>
      <c r="F13" s="142">
        <v>250</v>
      </c>
      <c r="G13" s="97"/>
      <c r="H13" s="192">
        <v>6.6</v>
      </c>
      <c r="I13" s="13">
        <v>11.57</v>
      </c>
      <c r="J13" s="41">
        <v>12.01</v>
      </c>
      <c r="K13" s="77">
        <v>181.09</v>
      </c>
      <c r="L13" s="192">
        <v>0.16</v>
      </c>
      <c r="M13" s="13">
        <v>0.09</v>
      </c>
      <c r="N13" s="13">
        <v>5.3</v>
      </c>
      <c r="O13" s="13">
        <v>160</v>
      </c>
      <c r="P13" s="41">
        <v>0.09</v>
      </c>
      <c r="Q13" s="192">
        <v>40.58</v>
      </c>
      <c r="R13" s="13">
        <v>98.08</v>
      </c>
      <c r="S13" s="13">
        <v>28.97</v>
      </c>
      <c r="T13" s="13">
        <v>1.53</v>
      </c>
      <c r="U13" s="13">
        <v>378.96</v>
      </c>
      <c r="V13" s="13">
        <v>7.9000000000000008E-3</v>
      </c>
      <c r="W13" s="13">
        <v>5.9999999999999995E-4</v>
      </c>
      <c r="X13" s="41">
        <v>0.05</v>
      </c>
    </row>
    <row r="14" spans="1:24" s="34" customFormat="1" ht="27" customHeight="1" x14ac:dyDescent="0.3">
      <c r="A14" s="81"/>
      <c r="B14" s="130"/>
      <c r="C14" s="103" t="s">
        <v>86</v>
      </c>
      <c r="D14" s="139" t="s">
        <v>8</v>
      </c>
      <c r="E14" s="169" t="s">
        <v>87</v>
      </c>
      <c r="F14" s="376">
        <v>100</v>
      </c>
      <c r="G14" s="120"/>
      <c r="H14" s="191">
        <v>20.66</v>
      </c>
      <c r="I14" s="15">
        <v>5.01</v>
      </c>
      <c r="J14" s="39">
        <v>1.54</v>
      </c>
      <c r="K14" s="228">
        <v>135.38999999999999</v>
      </c>
      <c r="L14" s="191">
        <v>0.08</v>
      </c>
      <c r="M14" s="17">
        <v>0.14000000000000001</v>
      </c>
      <c r="N14" s="15">
        <v>3.98</v>
      </c>
      <c r="O14" s="15">
        <v>60</v>
      </c>
      <c r="P14" s="18">
        <v>0</v>
      </c>
      <c r="Q14" s="191">
        <v>21.1</v>
      </c>
      <c r="R14" s="15">
        <v>152.35</v>
      </c>
      <c r="S14" s="15">
        <v>23.6</v>
      </c>
      <c r="T14" s="15">
        <v>1.53</v>
      </c>
      <c r="U14" s="15">
        <v>278.02999999999997</v>
      </c>
      <c r="V14" s="15">
        <v>4.0000000000000001E-3</v>
      </c>
      <c r="W14" s="15">
        <v>2.9999999999999997E-4</v>
      </c>
      <c r="X14" s="39">
        <v>0.12</v>
      </c>
    </row>
    <row r="15" spans="1:24" s="16" customFormat="1" ht="27" customHeight="1" x14ac:dyDescent="0.3">
      <c r="A15" s="81"/>
      <c r="B15" s="92"/>
      <c r="C15" s="132">
        <v>54</v>
      </c>
      <c r="D15" s="120" t="s">
        <v>50</v>
      </c>
      <c r="E15" s="136" t="s">
        <v>39</v>
      </c>
      <c r="F15" s="133">
        <v>180</v>
      </c>
      <c r="G15" s="103"/>
      <c r="H15" s="53">
        <v>8.7100000000000009</v>
      </c>
      <c r="I15" s="13">
        <v>5.95</v>
      </c>
      <c r="J15" s="22">
        <v>38.11</v>
      </c>
      <c r="K15" s="106">
        <v>238.6</v>
      </c>
      <c r="L15" s="192">
        <v>0.23</v>
      </c>
      <c r="M15" s="53">
        <v>0.12</v>
      </c>
      <c r="N15" s="13">
        <v>0</v>
      </c>
      <c r="O15" s="13">
        <v>20</v>
      </c>
      <c r="P15" s="41">
        <v>0.08</v>
      </c>
      <c r="Q15" s="192">
        <v>15.7</v>
      </c>
      <c r="R15" s="13">
        <v>191.66</v>
      </c>
      <c r="S15" s="13">
        <v>127.46</v>
      </c>
      <c r="T15" s="13">
        <v>4.29</v>
      </c>
      <c r="U15" s="13">
        <v>232.4</v>
      </c>
      <c r="V15" s="13">
        <v>2E-3</v>
      </c>
      <c r="W15" s="13">
        <v>4.0000000000000001E-3</v>
      </c>
      <c r="X15" s="41">
        <v>0.01</v>
      </c>
    </row>
    <row r="16" spans="1:24" s="16" customFormat="1" ht="37.950000000000003" customHeight="1" x14ac:dyDescent="0.3">
      <c r="A16" s="82"/>
      <c r="B16" s="90"/>
      <c r="C16" s="354">
        <v>104</v>
      </c>
      <c r="D16" s="120" t="s">
        <v>15</v>
      </c>
      <c r="E16" s="136" t="s">
        <v>72</v>
      </c>
      <c r="F16" s="133">
        <v>200</v>
      </c>
      <c r="G16" s="120"/>
      <c r="H16" s="17">
        <v>0</v>
      </c>
      <c r="I16" s="15">
        <v>0</v>
      </c>
      <c r="J16" s="18">
        <v>14.16</v>
      </c>
      <c r="K16" s="143">
        <v>55.48</v>
      </c>
      <c r="L16" s="191">
        <v>0.09</v>
      </c>
      <c r="M16" s="17">
        <v>0.1</v>
      </c>
      <c r="N16" s="15">
        <v>2.94</v>
      </c>
      <c r="O16" s="15">
        <v>80</v>
      </c>
      <c r="P16" s="18">
        <v>0.96</v>
      </c>
      <c r="Q16" s="191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39">
        <v>0</v>
      </c>
    </row>
    <row r="17" spans="1:24" s="16" customFormat="1" ht="23.25" customHeight="1" x14ac:dyDescent="0.3">
      <c r="A17" s="82"/>
      <c r="B17" s="90"/>
      <c r="C17" s="354">
        <v>119</v>
      </c>
      <c r="D17" s="120" t="s">
        <v>12</v>
      </c>
      <c r="E17" s="139" t="s">
        <v>47</v>
      </c>
      <c r="F17" s="142">
        <v>40</v>
      </c>
      <c r="G17" s="97"/>
      <c r="H17" s="191">
        <v>3.04</v>
      </c>
      <c r="I17" s="15">
        <v>0.32</v>
      </c>
      <c r="J17" s="18">
        <v>19.68</v>
      </c>
      <c r="K17" s="143">
        <v>94</v>
      </c>
      <c r="L17" s="17">
        <v>0.04</v>
      </c>
      <c r="M17" s="17">
        <v>0.01</v>
      </c>
      <c r="N17" s="15">
        <v>0</v>
      </c>
      <c r="O17" s="15">
        <v>0</v>
      </c>
      <c r="P17" s="39">
        <v>0</v>
      </c>
      <c r="Q17" s="191">
        <v>8</v>
      </c>
      <c r="R17" s="15">
        <v>26</v>
      </c>
      <c r="S17" s="15">
        <v>5.6</v>
      </c>
      <c r="T17" s="15">
        <v>0.44</v>
      </c>
      <c r="U17" s="15">
        <v>37.200000000000003</v>
      </c>
      <c r="V17" s="15">
        <v>1E-3</v>
      </c>
      <c r="W17" s="15">
        <v>2E-3</v>
      </c>
      <c r="X17" s="39">
        <v>5.8</v>
      </c>
    </row>
    <row r="18" spans="1:24" s="34" customFormat="1" ht="26.4" customHeight="1" x14ac:dyDescent="0.3">
      <c r="A18" s="82"/>
      <c r="B18" s="105"/>
      <c r="C18" s="132">
        <v>120</v>
      </c>
      <c r="D18" s="120" t="s">
        <v>13</v>
      </c>
      <c r="E18" s="139" t="s">
        <v>43</v>
      </c>
      <c r="F18" s="103">
        <v>40</v>
      </c>
      <c r="G18" s="387"/>
      <c r="H18" s="191">
        <v>2.64</v>
      </c>
      <c r="I18" s="15">
        <v>0.48</v>
      </c>
      <c r="J18" s="39">
        <v>16.079999999999998</v>
      </c>
      <c r="K18" s="228">
        <v>79.2</v>
      </c>
      <c r="L18" s="218">
        <v>7.0000000000000007E-2</v>
      </c>
      <c r="M18" s="20">
        <v>0.03</v>
      </c>
      <c r="N18" s="20">
        <v>0</v>
      </c>
      <c r="O18" s="20">
        <v>0</v>
      </c>
      <c r="P18" s="44">
        <v>0</v>
      </c>
      <c r="Q18" s="218">
        <v>11.6</v>
      </c>
      <c r="R18" s="20">
        <v>60</v>
      </c>
      <c r="S18" s="20">
        <v>18.8</v>
      </c>
      <c r="T18" s="20">
        <v>1.56</v>
      </c>
      <c r="U18" s="20">
        <v>94</v>
      </c>
      <c r="V18" s="20">
        <v>1E-3</v>
      </c>
      <c r="W18" s="20">
        <v>2E-3</v>
      </c>
      <c r="X18" s="44">
        <v>0.01</v>
      </c>
    </row>
    <row r="19" spans="1:24" s="34" customFormat="1" ht="26.4" customHeight="1" x14ac:dyDescent="0.3">
      <c r="A19" s="81"/>
      <c r="B19" s="130"/>
      <c r="C19" s="134"/>
      <c r="D19" s="295"/>
      <c r="E19" s="140" t="s">
        <v>17</v>
      </c>
      <c r="F19" s="235">
        <f>SUM(F12:F18)</f>
        <v>960</v>
      </c>
      <c r="G19" s="109"/>
      <c r="H19" s="33">
        <f t="shared" ref="H19:J19" si="1">SUM(H12:H18)</f>
        <v>42.25</v>
      </c>
      <c r="I19" s="32">
        <f t="shared" si="1"/>
        <v>23.93</v>
      </c>
      <c r="J19" s="210">
        <f t="shared" si="1"/>
        <v>116.27999999999999</v>
      </c>
      <c r="K19" s="212">
        <f>SUM(K12:K18)</f>
        <v>854.2600000000001</v>
      </c>
      <c r="L19" s="154">
        <f t="shared" ref="L19:X19" si="2">SUM(L12:L18)</f>
        <v>0.72</v>
      </c>
      <c r="M19" s="32">
        <f t="shared" si="2"/>
        <v>0.52</v>
      </c>
      <c r="N19" s="32">
        <f t="shared" si="2"/>
        <v>27.220000000000002</v>
      </c>
      <c r="O19" s="32">
        <f t="shared" si="2"/>
        <v>320</v>
      </c>
      <c r="P19" s="50">
        <f t="shared" si="2"/>
        <v>1.1299999999999999</v>
      </c>
      <c r="Q19" s="154">
        <f t="shared" si="2"/>
        <v>120.98</v>
      </c>
      <c r="R19" s="32">
        <f t="shared" si="2"/>
        <v>544.59</v>
      </c>
      <c r="S19" s="32">
        <f t="shared" si="2"/>
        <v>217.92999999999998</v>
      </c>
      <c r="T19" s="32">
        <f t="shared" si="2"/>
        <v>12.65</v>
      </c>
      <c r="U19" s="32">
        <f t="shared" si="2"/>
        <v>1437.5900000000001</v>
      </c>
      <c r="V19" s="32">
        <f t="shared" si="2"/>
        <v>1.6200000000000003E-2</v>
      </c>
      <c r="W19" s="32">
        <f t="shared" si="2"/>
        <v>9.3500000000000007E-3</v>
      </c>
      <c r="X19" s="50">
        <f t="shared" si="2"/>
        <v>5.9899999999999993</v>
      </c>
    </row>
    <row r="20" spans="1:24" ht="31.5" customHeight="1" thickBot="1" x14ac:dyDescent="0.35">
      <c r="A20" s="116"/>
      <c r="B20" s="195"/>
      <c r="C20" s="135"/>
      <c r="D20" s="345"/>
      <c r="E20" s="141" t="s">
        <v>18</v>
      </c>
      <c r="F20" s="151"/>
      <c r="G20" s="107"/>
      <c r="H20" s="126"/>
      <c r="I20" s="49"/>
      <c r="J20" s="96"/>
      <c r="K20" s="149">
        <f>K19/27.2</f>
        <v>31.406617647058827</v>
      </c>
      <c r="L20" s="156"/>
      <c r="M20" s="126"/>
      <c r="N20" s="49"/>
      <c r="O20" s="49"/>
      <c r="P20" s="85"/>
      <c r="Q20" s="156"/>
      <c r="R20" s="49"/>
      <c r="S20" s="49"/>
      <c r="T20" s="49"/>
      <c r="U20" s="49"/>
      <c r="V20" s="49"/>
      <c r="W20" s="49"/>
      <c r="X20" s="85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A31"/>
  <sheetViews>
    <sheetView zoomScale="58" zoomScaleNormal="58" workbookViewId="0">
      <selection activeCell="I17" sqref="I17"/>
    </sheetView>
  </sheetViews>
  <sheetFormatPr defaultRowHeight="14.4" x14ac:dyDescent="0.3"/>
  <cols>
    <col min="1" max="1" width="16.88671875" customWidth="1"/>
    <col min="2" max="3" width="15.6640625" style="5" customWidth="1"/>
    <col min="4" max="4" width="20.88671875" customWidth="1"/>
    <col min="5" max="5" width="64.4414062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</cols>
  <sheetData>
    <row r="2" spans="1:27" ht="22.8" x14ac:dyDescent="0.4">
      <c r="A2" s="6" t="s">
        <v>1</v>
      </c>
      <c r="B2" s="185"/>
      <c r="C2" s="7"/>
      <c r="D2" s="6" t="s">
        <v>3</v>
      </c>
      <c r="E2" s="6"/>
      <c r="F2" s="8" t="s">
        <v>2</v>
      </c>
      <c r="G2" s="88">
        <v>17</v>
      </c>
      <c r="H2" s="6"/>
      <c r="K2" s="8"/>
      <c r="L2" s="7"/>
      <c r="M2" s="1"/>
      <c r="N2" s="2"/>
    </row>
    <row r="3" spans="1:27" ht="15" thickBot="1" x14ac:dyDescent="0.35">
      <c r="A3" s="1"/>
      <c r="B3" s="186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7" s="16" customFormat="1" ht="21.75" customHeight="1" thickBot="1" x14ac:dyDescent="0.35">
      <c r="A4" s="111"/>
      <c r="B4" s="78"/>
      <c r="C4" s="73" t="s">
        <v>36</v>
      </c>
      <c r="D4" s="98"/>
      <c r="E4" s="270"/>
      <c r="F4" s="527"/>
      <c r="G4" s="527"/>
      <c r="H4" s="506" t="s">
        <v>19</v>
      </c>
      <c r="I4" s="507"/>
      <c r="J4" s="508"/>
      <c r="K4" s="229" t="s">
        <v>20</v>
      </c>
      <c r="L4" s="690" t="s">
        <v>21</v>
      </c>
      <c r="M4" s="691"/>
      <c r="N4" s="702"/>
      <c r="O4" s="702"/>
      <c r="P4" s="702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7" s="16" customFormat="1" ht="28.5" customHeight="1" thickBot="1" x14ac:dyDescent="0.35">
      <c r="A5" s="112" t="s">
        <v>0</v>
      </c>
      <c r="B5" s="79"/>
      <c r="C5" s="74" t="s">
        <v>37</v>
      </c>
      <c r="D5" s="58" t="s">
        <v>38</v>
      </c>
      <c r="E5" s="95" t="s">
        <v>35</v>
      </c>
      <c r="F5" s="79" t="s">
        <v>23</v>
      </c>
      <c r="G5" s="79" t="s">
        <v>34</v>
      </c>
      <c r="H5" s="74" t="s">
        <v>24</v>
      </c>
      <c r="I5" s="333" t="s">
        <v>25</v>
      </c>
      <c r="J5" s="74" t="s">
        <v>26</v>
      </c>
      <c r="K5" s="230" t="s">
        <v>27</v>
      </c>
      <c r="L5" s="337" t="s">
        <v>28</v>
      </c>
      <c r="M5" s="95" t="s">
        <v>59</v>
      </c>
      <c r="N5" s="333" t="s">
        <v>29</v>
      </c>
      <c r="O5" s="523" t="s">
        <v>60</v>
      </c>
      <c r="P5" s="333" t="s">
        <v>61</v>
      </c>
      <c r="Q5" s="95" t="s">
        <v>30</v>
      </c>
      <c r="R5" s="333" t="s">
        <v>31</v>
      </c>
      <c r="S5" s="74" t="s">
        <v>32</v>
      </c>
      <c r="T5" s="333" t="s">
        <v>33</v>
      </c>
      <c r="U5" s="74" t="s">
        <v>62</v>
      </c>
      <c r="V5" s="333" t="s">
        <v>63</v>
      </c>
      <c r="W5" s="74" t="s">
        <v>64</v>
      </c>
      <c r="X5" s="333" t="s">
        <v>65</v>
      </c>
    </row>
    <row r="6" spans="1:27" s="16" customFormat="1" ht="26.4" customHeight="1" x14ac:dyDescent="0.3">
      <c r="A6" s="115" t="s">
        <v>5</v>
      </c>
      <c r="B6" s="215"/>
      <c r="C6" s="97" t="s">
        <v>56</v>
      </c>
      <c r="D6" s="120" t="s">
        <v>16</v>
      </c>
      <c r="E6" s="344" t="s">
        <v>40</v>
      </c>
      <c r="F6" s="108">
        <v>17</v>
      </c>
      <c r="G6" s="190"/>
      <c r="H6" s="17">
        <v>2.48</v>
      </c>
      <c r="I6" s="15">
        <v>3.96</v>
      </c>
      <c r="J6" s="18">
        <v>0.68</v>
      </c>
      <c r="K6" s="261">
        <v>48.11</v>
      </c>
      <c r="L6" s="36"/>
      <c r="M6" s="36"/>
      <c r="N6" s="37"/>
      <c r="O6" s="37"/>
      <c r="P6" s="40"/>
      <c r="Q6" s="202"/>
      <c r="R6" s="35"/>
      <c r="S6" s="35"/>
      <c r="T6" s="35"/>
      <c r="U6" s="35"/>
      <c r="V6" s="35"/>
      <c r="W6" s="35"/>
      <c r="X6" s="172"/>
    </row>
    <row r="7" spans="1:27" s="34" customFormat="1" ht="26.4" customHeight="1" x14ac:dyDescent="0.3">
      <c r="A7" s="80"/>
      <c r="B7" s="157"/>
      <c r="C7" s="76" t="s">
        <v>109</v>
      </c>
      <c r="D7" s="100" t="s">
        <v>110</v>
      </c>
      <c r="E7" s="138" t="s">
        <v>111</v>
      </c>
      <c r="F7" s="179">
        <v>100</v>
      </c>
      <c r="G7" s="76"/>
      <c r="H7" s="287">
        <v>14.1</v>
      </c>
      <c r="I7" s="68">
        <v>13.19</v>
      </c>
      <c r="J7" s="72">
        <v>13.79</v>
      </c>
      <c r="K7" s="451">
        <v>231.36</v>
      </c>
      <c r="L7" s="287">
        <v>0.17</v>
      </c>
      <c r="M7" s="68">
        <v>0.1</v>
      </c>
      <c r="N7" s="68">
        <v>1.02</v>
      </c>
      <c r="O7" s="68">
        <v>10</v>
      </c>
      <c r="P7" s="69">
        <v>0</v>
      </c>
      <c r="Q7" s="287">
        <v>17.670000000000002</v>
      </c>
      <c r="R7" s="68">
        <v>130.93</v>
      </c>
      <c r="S7" s="68">
        <v>19.149999999999999</v>
      </c>
      <c r="T7" s="68">
        <v>1.32</v>
      </c>
      <c r="U7" s="68">
        <v>182.44</v>
      </c>
      <c r="V7" s="68">
        <v>2E-3</v>
      </c>
      <c r="W7" s="68">
        <v>1E-3</v>
      </c>
      <c r="X7" s="72">
        <v>0.02</v>
      </c>
    </row>
    <row r="8" spans="1:27" s="34" customFormat="1" ht="26.4" customHeight="1" x14ac:dyDescent="0.3">
      <c r="A8" s="80"/>
      <c r="B8" s="157"/>
      <c r="C8" s="118">
        <v>65</v>
      </c>
      <c r="D8" s="255" t="s">
        <v>50</v>
      </c>
      <c r="E8" s="255" t="s">
        <v>46</v>
      </c>
      <c r="F8" s="105">
        <v>180</v>
      </c>
      <c r="G8" s="75"/>
      <c r="H8" s="192">
        <v>8.11</v>
      </c>
      <c r="I8" s="13">
        <v>4.72</v>
      </c>
      <c r="J8" s="41">
        <v>49.54</v>
      </c>
      <c r="K8" s="233">
        <v>272.97000000000003</v>
      </c>
      <c r="L8" s="192">
        <v>0.1</v>
      </c>
      <c r="M8" s="13">
        <v>0.03</v>
      </c>
      <c r="N8" s="13">
        <v>0</v>
      </c>
      <c r="O8" s="13">
        <v>20</v>
      </c>
      <c r="P8" s="41">
        <v>0.08</v>
      </c>
      <c r="Q8" s="192">
        <v>16.25</v>
      </c>
      <c r="R8" s="13">
        <v>61</v>
      </c>
      <c r="S8" s="13">
        <v>10.97</v>
      </c>
      <c r="T8" s="13">
        <v>1.1100000000000001</v>
      </c>
      <c r="U8" s="13">
        <v>87</v>
      </c>
      <c r="V8" s="13">
        <v>1E-3</v>
      </c>
      <c r="W8" s="13">
        <v>0</v>
      </c>
      <c r="X8" s="41">
        <v>0.02</v>
      </c>
    </row>
    <row r="9" spans="1:27" s="34" customFormat="1" ht="36" customHeight="1" x14ac:dyDescent="0.3">
      <c r="A9" s="80"/>
      <c r="B9" s="157"/>
      <c r="C9" s="104">
        <v>95</v>
      </c>
      <c r="D9" s="121" t="s">
        <v>15</v>
      </c>
      <c r="E9" s="321" t="s">
        <v>112</v>
      </c>
      <c r="F9" s="179">
        <v>200</v>
      </c>
      <c r="G9" s="121"/>
      <c r="H9" s="218">
        <v>0</v>
      </c>
      <c r="I9" s="20">
        <v>0</v>
      </c>
      <c r="J9" s="21">
        <v>19.940000000000001</v>
      </c>
      <c r="K9" s="216">
        <v>80.3</v>
      </c>
      <c r="L9" s="19">
        <v>0.09</v>
      </c>
      <c r="M9" s="19">
        <v>0.1</v>
      </c>
      <c r="N9" s="20">
        <v>2.94</v>
      </c>
      <c r="O9" s="20">
        <v>80</v>
      </c>
      <c r="P9" s="21">
        <v>0.96</v>
      </c>
      <c r="Q9" s="218">
        <v>0.16</v>
      </c>
      <c r="R9" s="20">
        <v>0</v>
      </c>
      <c r="S9" s="541">
        <v>0</v>
      </c>
      <c r="T9" s="20">
        <v>0.02</v>
      </c>
      <c r="U9" s="20">
        <v>0.15</v>
      </c>
      <c r="V9" s="20">
        <v>0</v>
      </c>
      <c r="W9" s="20">
        <v>0</v>
      </c>
      <c r="X9" s="161">
        <v>0</v>
      </c>
    </row>
    <row r="10" spans="1:27" s="34" customFormat="1" ht="26.4" customHeight="1" x14ac:dyDescent="0.3">
      <c r="A10" s="80"/>
      <c r="B10" s="157"/>
      <c r="C10" s="325">
        <v>119</v>
      </c>
      <c r="D10" s="163" t="s">
        <v>12</v>
      </c>
      <c r="E10" s="304" t="s">
        <v>47</v>
      </c>
      <c r="F10" s="104">
        <v>30</v>
      </c>
      <c r="G10" s="457"/>
      <c r="H10" s="19">
        <v>2.2799999999999998</v>
      </c>
      <c r="I10" s="20">
        <v>0.24</v>
      </c>
      <c r="J10" s="44">
        <v>14.76</v>
      </c>
      <c r="K10" s="310">
        <v>70.5</v>
      </c>
      <c r="L10" s="218">
        <v>0.03</v>
      </c>
      <c r="M10" s="20">
        <v>0.01</v>
      </c>
      <c r="N10" s="20">
        <v>0</v>
      </c>
      <c r="O10" s="20">
        <v>0</v>
      </c>
      <c r="P10" s="21">
        <v>0</v>
      </c>
      <c r="Q10" s="218">
        <v>6</v>
      </c>
      <c r="R10" s="20">
        <v>19.5</v>
      </c>
      <c r="S10" s="20">
        <v>4.2</v>
      </c>
      <c r="T10" s="20">
        <v>0.33</v>
      </c>
      <c r="U10" s="20">
        <v>27.9</v>
      </c>
      <c r="V10" s="20">
        <v>1E-3</v>
      </c>
      <c r="W10" s="20">
        <v>2E-3</v>
      </c>
      <c r="X10" s="44">
        <v>4.3499999999999996</v>
      </c>
    </row>
    <row r="11" spans="1:27" s="34" customFormat="1" ht="26.4" customHeight="1" x14ac:dyDescent="0.3">
      <c r="A11" s="80"/>
      <c r="B11" s="157"/>
      <c r="C11" s="118">
        <v>120</v>
      </c>
      <c r="D11" s="163" t="s">
        <v>13</v>
      </c>
      <c r="E11" s="304" t="s">
        <v>43</v>
      </c>
      <c r="F11" s="104">
        <v>25</v>
      </c>
      <c r="G11" s="132"/>
      <c r="H11" s="218">
        <v>1.65</v>
      </c>
      <c r="I11" s="20">
        <v>0.3</v>
      </c>
      <c r="J11" s="44">
        <v>10.050000000000001</v>
      </c>
      <c r="K11" s="217">
        <v>49.5</v>
      </c>
      <c r="L11" s="191">
        <v>0.04</v>
      </c>
      <c r="M11" s="15">
        <v>0.02</v>
      </c>
      <c r="N11" s="15">
        <v>0</v>
      </c>
      <c r="O11" s="15">
        <v>0</v>
      </c>
      <c r="P11" s="18">
        <v>0</v>
      </c>
      <c r="Q11" s="191">
        <v>7.25</v>
      </c>
      <c r="R11" s="15">
        <v>37.5</v>
      </c>
      <c r="S11" s="15">
        <v>11.75</v>
      </c>
      <c r="T11" s="15">
        <v>0.98</v>
      </c>
      <c r="U11" s="15">
        <v>58.75</v>
      </c>
      <c r="V11" s="15">
        <v>1E-3</v>
      </c>
      <c r="W11" s="15">
        <v>1E-3</v>
      </c>
      <c r="X11" s="39">
        <v>0</v>
      </c>
    </row>
    <row r="12" spans="1:27" s="34" customFormat="1" ht="26.4" customHeight="1" x14ac:dyDescent="0.3">
      <c r="A12" s="80"/>
      <c r="B12" s="157"/>
      <c r="C12" s="76"/>
      <c r="D12" s="100"/>
      <c r="E12" s="553" t="s">
        <v>17</v>
      </c>
      <c r="F12" s="212">
        <f>SUM(F6:F11)</f>
        <v>552</v>
      </c>
      <c r="G12" s="212"/>
      <c r="H12" s="132">
        <f t="shared" ref="H12:X12" si="0">SUM(H6:H11)</f>
        <v>28.619999999999997</v>
      </c>
      <c r="I12" s="32">
        <f t="shared" si="0"/>
        <v>22.409999999999997</v>
      </c>
      <c r="J12" s="118">
        <f t="shared" si="0"/>
        <v>108.75999999999999</v>
      </c>
      <c r="K12" s="212">
        <f t="shared" si="0"/>
        <v>752.74</v>
      </c>
      <c r="L12" s="132">
        <f t="shared" si="0"/>
        <v>0.43</v>
      </c>
      <c r="M12" s="32">
        <f t="shared" si="0"/>
        <v>0.26</v>
      </c>
      <c r="N12" s="32">
        <f t="shared" si="0"/>
        <v>3.96</v>
      </c>
      <c r="O12" s="32">
        <f t="shared" si="0"/>
        <v>110</v>
      </c>
      <c r="P12" s="118">
        <f t="shared" si="0"/>
        <v>1.04</v>
      </c>
      <c r="Q12" s="132">
        <f t="shared" si="0"/>
        <v>47.33</v>
      </c>
      <c r="R12" s="32">
        <f t="shared" si="0"/>
        <v>248.93</v>
      </c>
      <c r="S12" s="32">
        <f t="shared" si="0"/>
        <v>46.07</v>
      </c>
      <c r="T12" s="32">
        <f t="shared" si="0"/>
        <v>3.7600000000000002</v>
      </c>
      <c r="U12" s="32">
        <f t="shared" si="0"/>
        <v>356.23999999999995</v>
      </c>
      <c r="V12" s="32">
        <f t="shared" si="0"/>
        <v>5.0000000000000001E-3</v>
      </c>
      <c r="W12" s="32">
        <f t="shared" si="0"/>
        <v>4.0000000000000001E-3</v>
      </c>
      <c r="X12" s="118">
        <f t="shared" si="0"/>
        <v>4.3899999999999997</v>
      </c>
    </row>
    <row r="13" spans="1:27" s="34" customFormat="1" ht="26.4" customHeight="1" thickBot="1" x14ac:dyDescent="0.35">
      <c r="A13" s="80"/>
      <c r="B13" s="102"/>
      <c r="C13" s="203"/>
      <c r="D13" s="313"/>
      <c r="E13" s="563" t="s">
        <v>18</v>
      </c>
      <c r="F13" s="279"/>
      <c r="G13" s="107"/>
      <c r="H13" s="126"/>
      <c r="I13" s="49"/>
      <c r="J13" s="96"/>
      <c r="K13" s="149">
        <f>K12/27.2</f>
        <v>27.674264705882354</v>
      </c>
      <c r="L13" s="126"/>
      <c r="M13" s="126"/>
      <c r="N13" s="49"/>
      <c r="O13" s="49"/>
      <c r="P13" s="96"/>
      <c r="Q13" s="156"/>
      <c r="R13" s="49"/>
      <c r="S13" s="49"/>
      <c r="T13" s="49"/>
      <c r="U13" s="49"/>
      <c r="V13" s="49"/>
      <c r="W13" s="49"/>
      <c r="X13" s="85"/>
    </row>
    <row r="14" spans="1:27" s="16" customFormat="1" ht="36.75" customHeight="1" x14ac:dyDescent="0.3">
      <c r="A14" s="398" t="s">
        <v>6</v>
      </c>
      <c r="B14" s="399"/>
      <c r="C14" s="125">
        <v>27</v>
      </c>
      <c r="D14" s="137" t="s">
        <v>16</v>
      </c>
      <c r="E14" s="561" t="s">
        <v>85</v>
      </c>
      <c r="F14" s="579">
        <v>100</v>
      </c>
      <c r="G14" s="125"/>
      <c r="H14" s="474">
        <v>0.8</v>
      </c>
      <c r="I14" s="47">
        <v>0.3</v>
      </c>
      <c r="J14" s="294">
        <v>9.6</v>
      </c>
      <c r="K14" s="548">
        <v>49</v>
      </c>
      <c r="L14" s="263">
        <v>0.06</v>
      </c>
      <c r="M14" s="474">
        <v>0.04</v>
      </c>
      <c r="N14" s="47">
        <v>10</v>
      </c>
      <c r="O14" s="47">
        <v>20</v>
      </c>
      <c r="P14" s="48">
        <v>0</v>
      </c>
      <c r="Q14" s="263">
        <v>20</v>
      </c>
      <c r="R14" s="47">
        <v>20</v>
      </c>
      <c r="S14" s="47">
        <v>9</v>
      </c>
      <c r="T14" s="47">
        <v>0.5</v>
      </c>
      <c r="U14" s="47">
        <v>214</v>
      </c>
      <c r="V14" s="47">
        <v>4.0000000000000001E-3</v>
      </c>
      <c r="W14" s="47">
        <v>1E-4</v>
      </c>
      <c r="X14" s="48">
        <v>0</v>
      </c>
      <c r="Y14" s="34"/>
      <c r="Z14" s="34"/>
      <c r="AA14" s="34"/>
    </row>
    <row r="15" spans="1:27" s="16" customFormat="1" ht="26.4" customHeight="1" x14ac:dyDescent="0.3">
      <c r="A15" s="400"/>
      <c r="B15" s="120"/>
      <c r="C15" s="118">
        <v>237</v>
      </c>
      <c r="D15" s="139" t="s">
        <v>7</v>
      </c>
      <c r="E15" s="320" t="s">
        <v>141</v>
      </c>
      <c r="F15" s="142">
        <v>250</v>
      </c>
      <c r="G15" s="344"/>
      <c r="H15" s="191">
        <v>2.12</v>
      </c>
      <c r="I15" s="15">
        <v>3.47</v>
      </c>
      <c r="J15" s="39">
        <v>8.9700000000000006</v>
      </c>
      <c r="K15" s="200">
        <v>76.8</v>
      </c>
      <c r="L15" s="191">
        <v>0.05</v>
      </c>
      <c r="M15" s="17">
        <v>0.05</v>
      </c>
      <c r="N15" s="15">
        <v>12.61</v>
      </c>
      <c r="O15" s="15">
        <v>130</v>
      </c>
      <c r="P15" s="39">
        <v>0.03</v>
      </c>
      <c r="Q15" s="191">
        <v>43.3</v>
      </c>
      <c r="R15" s="15">
        <v>48.09</v>
      </c>
      <c r="S15" s="15">
        <v>20.54</v>
      </c>
      <c r="T15" s="15">
        <v>0.77</v>
      </c>
      <c r="U15" s="15">
        <v>336.1</v>
      </c>
      <c r="V15" s="15">
        <v>5.0000000000000001E-3</v>
      </c>
      <c r="W15" s="15">
        <v>0</v>
      </c>
      <c r="X15" s="39">
        <v>0.02</v>
      </c>
      <c r="Y15" s="34"/>
      <c r="Z15" s="34"/>
      <c r="AA15" s="34"/>
    </row>
    <row r="16" spans="1:27" s="16" customFormat="1" ht="26.4" customHeight="1" x14ac:dyDescent="0.3">
      <c r="A16" s="406"/>
      <c r="B16" s="100"/>
      <c r="C16" s="104">
        <v>331</v>
      </c>
      <c r="D16" s="368" t="s">
        <v>142</v>
      </c>
      <c r="E16" s="368" t="s">
        <v>143</v>
      </c>
      <c r="F16" s="104">
        <v>110</v>
      </c>
      <c r="G16" s="163"/>
      <c r="H16" s="218">
        <v>17.989999999999998</v>
      </c>
      <c r="I16" s="20">
        <v>14.98</v>
      </c>
      <c r="J16" s="44">
        <v>12.23</v>
      </c>
      <c r="K16" s="217">
        <v>256.89</v>
      </c>
      <c r="L16" s="218">
        <v>0.09</v>
      </c>
      <c r="M16" s="20">
        <v>0.15</v>
      </c>
      <c r="N16" s="20">
        <v>3.74</v>
      </c>
      <c r="O16" s="20">
        <v>40</v>
      </c>
      <c r="P16" s="44">
        <v>0.02</v>
      </c>
      <c r="Q16" s="218">
        <v>32.159999999999997</v>
      </c>
      <c r="R16" s="20">
        <v>166.26</v>
      </c>
      <c r="S16" s="20">
        <v>27.8</v>
      </c>
      <c r="T16" s="20">
        <v>2.14</v>
      </c>
      <c r="U16" s="20">
        <v>357.35</v>
      </c>
      <c r="V16" s="20">
        <v>6.7999999999999996E-3</v>
      </c>
      <c r="W16" s="20">
        <v>1.72E-3</v>
      </c>
      <c r="X16" s="44">
        <v>0.08</v>
      </c>
      <c r="Y16" s="34"/>
      <c r="Z16" s="34"/>
      <c r="AA16" s="34"/>
    </row>
    <row r="17" spans="1:24" s="34" customFormat="1" ht="26.4" customHeight="1" x14ac:dyDescent="0.3">
      <c r="A17" s="406"/>
      <c r="B17" s="418"/>
      <c r="C17" s="104">
        <v>209</v>
      </c>
      <c r="D17" s="158" t="s">
        <v>50</v>
      </c>
      <c r="E17" s="304" t="s">
        <v>144</v>
      </c>
      <c r="F17" s="179">
        <v>180</v>
      </c>
      <c r="G17" s="304"/>
      <c r="H17" s="656">
        <v>6.93</v>
      </c>
      <c r="I17" s="174">
        <v>6.05</v>
      </c>
      <c r="J17" s="657">
        <v>41.11</v>
      </c>
      <c r="K17" s="336">
        <v>232.8</v>
      </c>
      <c r="L17" s="53">
        <v>0.09</v>
      </c>
      <c r="M17" s="53">
        <v>0.06</v>
      </c>
      <c r="N17" s="13">
        <v>0</v>
      </c>
      <c r="O17" s="13">
        <v>20</v>
      </c>
      <c r="P17" s="41">
        <v>0.11</v>
      </c>
      <c r="Q17" s="192">
        <v>21.62</v>
      </c>
      <c r="R17" s="13">
        <v>157.54</v>
      </c>
      <c r="S17" s="13">
        <v>84.84</v>
      </c>
      <c r="T17" s="13">
        <v>1.32</v>
      </c>
      <c r="U17" s="13">
        <v>204.27</v>
      </c>
      <c r="V17" s="13">
        <v>0</v>
      </c>
      <c r="W17" s="13">
        <v>1E-3</v>
      </c>
      <c r="X17" s="41">
        <v>0</v>
      </c>
    </row>
    <row r="18" spans="1:24" s="16" customFormat="1" ht="33.75" customHeight="1" x14ac:dyDescent="0.3">
      <c r="A18" s="406"/>
      <c r="B18" s="418"/>
      <c r="C18" s="164">
        <v>107</v>
      </c>
      <c r="D18" s="163" t="s">
        <v>15</v>
      </c>
      <c r="E18" s="276" t="s">
        <v>70</v>
      </c>
      <c r="F18" s="104">
        <v>200</v>
      </c>
      <c r="G18" s="386"/>
      <c r="H18" s="218">
        <v>1</v>
      </c>
      <c r="I18" s="20">
        <v>0.2</v>
      </c>
      <c r="J18" s="44">
        <v>20.2</v>
      </c>
      <c r="K18" s="146">
        <v>92</v>
      </c>
      <c r="L18" s="218">
        <v>0.02</v>
      </c>
      <c r="M18" s="19">
        <v>0.02</v>
      </c>
      <c r="N18" s="20">
        <v>4</v>
      </c>
      <c r="O18" s="20">
        <v>0</v>
      </c>
      <c r="P18" s="44">
        <v>0</v>
      </c>
      <c r="Q18" s="218">
        <v>14</v>
      </c>
      <c r="R18" s="20">
        <v>14</v>
      </c>
      <c r="S18" s="20">
        <v>8</v>
      </c>
      <c r="T18" s="20">
        <v>2.8</v>
      </c>
      <c r="U18" s="20">
        <v>240</v>
      </c>
      <c r="V18" s="20">
        <v>2E-3</v>
      </c>
      <c r="W18" s="20">
        <v>0</v>
      </c>
      <c r="X18" s="44">
        <v>0</v>
      </c>
    </row>
    <row r="19" spans="1:24" s="16" customFormat="1" ht="26.4" customHeight="1" x14ac:dyDescent="0.3">
      <c r="A19" s="406"/>
      <c r="B19" s="418"/>
      <c r="C19" s="325">
        <v>119</v>
      </c>
      <c r="D19" s="163" t="s">
        <v>12</v>
      </c>
      <c r="E19" s="304" t="s">
        <v>47</v>
      </c>
      <c r="F19" s="104">
        <v>30</v>
      </c>
      <c r="G19" s="433"/>
      <c r="H19" s="191">
        <v>2.2799999999999998</v>
      </c>
      <c r="I19" s="15">
        <v>0.24</v>
      </c>
      <c r="J19" s="39">
        <v>14.76</v>
      </c>
      <c r="K19" s="201">
        <v>70.5</v>
      </c>
      <c r="L19" s="218">
        <v>0.03</v>
      </c>
      <c r="M19" s="20">
        <v>0.01</v>
      </c>
      <c r="N19" s="20">
        <v>0</v>
      </c>
      <c r="O19" s="20">
        <v>0</v>
      </c>
      <c r="P19" s="44">
        <v>0</v>
      </c>
      <c r="Q19" s="19">
        <v>6</v>
      </c>
      <c r="R19" s="20">
        <v>19.5</v>
      </c>
      <c r="S19" s="20">
        <v>4.2</v>
      </c>
      <c r="T19" s="20">
        <v>0.33</v>
      </c>
      <c r="U19" s="20">
        <v>27.9</v>
      </c>
      <c r="V19" s="20">
        <v>1E-3</v>
      </c>
      <c r="W19" s="20">
        <v>2E-3</v>
      </c>
      <c r="X19" s="44">
        <v>4.3499999999999996</v>
      </c>
    </row>
    <row r="20" spans="1:24" s="16" customFormat="1" ht="26.4" customHeight="1" x14ac:dyDescent="0.3">
      <c r="A20" s="406"/>
      <c r="B20" s="418"/>
      <c r="C20" s="118">
        <v>120</v>
      </c>
      <c r="D20" s="163" t="s">
        <v>13</v>
      </c>
      <c r="E20" s="304" t="s">
        <v>43</v>
      </c>
      <c r="F20" s="103">
        <v>30</v>
      </c>
      <c r="G20" s="103"/>
      <c r="H20" s="17">
        <v>1.98</v>
      </c>
      <c r="I20" s="15">
        <v>0.36</v>
      </c>
      <c r="J20" s="18">
        <v>12.06</v>
      </c>
      <c r="K20" s="143">
        <v>59.4</v>
      </c>
      <c r="L20" s="17">
        <v>0.05</v>
      </c>
      <c r="M20" s="17">
        <v>0.02</v>
      </c>
      <c r="N20" s="15">
        <v>0</v>
      </c>
      <c r="O20" s="15">
        <v>0</v>
      </c>
      <c r="P20" s="18">
        <v>0</v>
      </c>
      <c r="Q20" s="191">
        <v>8.6999999999999993</v>
      </c>
      <c r="R20" s="15">
        <v>45</v>
      </c>
      <c r="S20" s="15">
        <v>14.1</v>
      </c>
      <c r="T20" s="15">
        <v>1.17</v>
      </c>
      <c r="U20" s="15">
        <v>70.5</v>
      </c>
      <c r="V20" s="15">
        <v>1E-3</v>
      </c>
      <c r="W20" s="15">
        <v>2E-3</v>
      </c>
      <c r="X20" s="39">
        <v>0.01</v>
      </c>
    </row>
    <row r="21" spans="1:24" s="34" customFormat="1" ht="26.4" customHeight="1" x14ac:dyDescent="0.3">
      <c r="A21" s="406"/>
      <c r="B21" s="418"/>
      <c r="C21" s="346"/>
      <c r="D21" s="386"/>
      <c r="E21" s="305" t="s">
        <v>17</v>
      </c>
      <c r="F21" s="212">
        <f>SUM(F14:F20)</f>
        <v>900</v>
      </c>
      <c r="G21" s="213"/>
      <c r="H21" s="154">
        <f t="shared" ref="H21:X21" si="1">SUM(H14:H20)</f>
        <v>33.099999999999994</v>
      </c>
      <c r="I21" s="32">
        <f t="shared" si="1"/>
        <v>25.599999999999998</v>
      </c>
      <c r="J21" s="50">
        <f t="shared" si="1"/>
        <v>118.93</v>
      </c>
      <c r="K21" s="318">
        <f t="shared" si="1"/>
        <v>837.39</v>
      </c>
      <c r="L21" s="154">
        <f t="shared" si="1"/>
        <v>0.39000000000000007</v>
      </c>
      <c r="M21" s="32">
        <f t="shared" si="1"/>
        <v>0.35000000000000003</v>
      </c>
      <c r="N21" s="32">
        <f t="shared" si="1"/>
        <v>30.35</v>
      </c>
      <c r="O21" s="32">
        <f t="shared" si="1"/>
        <v>210</v>
      </c>
      <c r="P21" s="50">
        <f t="shared" si="1"/>
        <v>0.16</v>
      </c>
      <c r="Q21" s="154">
        <f t="shared" si="1"/>
        <v>145.77999999999997</v>
      </c>
      <c r="R21" s="32">
        <f t="shared" si="1"/>
        <v>470.39</v>
      </c>
      <c r="S21" s="32">
        <f t="shared" si="1"/>
        <v>168.48</v>
      </c>
      <c r="T21" s="32">
        <f t="shared" si="1"/>
        <v>9.0300000000000011</v>
      </c>
      <c r="U21" s="32">
        <f t="shared" si="1"/>
        <v>1450.1200000000001</v>
      </c>
      <c r="V21" s="32">
        <f t="shared" si="1"/>
        <v>1.9800000000000005E-2</v>
      </c>
      <c r="W21" s="32">
        <f t="shared" si="1"/>
        <v>6.8199999999999997E-3</v>
      </c>
      <c r="X21" s="50">
        <f t="shared" si="1"/>
        <v>4.4599999999999991</v>
      </c>
    </row>
    <row r="22" spans="1:24" s="34" customFormat="1" ht="26.4" customHeight="1" thickBot="1" x14ac:dyDescent="0.35">
      <c r="A22" s="408"/>
      <c r="B22" s="345"/>
      <c r="C22" s="347"/>
      <c r="D22" s="388"/>
      <c r="E22" s="306" t="s">
        <v>145</v>
      </c>
      <c r="F22" s="279"/>
      <c r="G22" s="410"/>
      <c r="H22" s="156"/>
      <c r="I22" s="49"/>
      <c r="J22" s="85"/>
      <c r="K22" s="300">
        <f>K21/27.2</f>
        <v>30.786397058823528</v>
      </c>
      <c r="L22" s="411"/>
      <c r="M22" s="412"/>
      <c r="N22" s="412"/>
      <c r="O22" s="412"/>
      <c r="P22" s="413"/>
      <c r="Q22" s="411"/>
      <c r="R22" s="412"/>
      <c r="S22" s="412"/>
      <c r="T22" s="412"/>
      <c r="U22" s="412"/>
      <c r="V22" s="412"/>
      <c r="W22" s="412"/>
      <c r="X22" s="413"/>
    </row>
    <row r="23" spans="1:24" x14ac:dyDescent="0.3">
      <c r="A23" s="2"/>
      <c r="B23" s="4"/>
      <c r="C23" s="4"/>
      <c r="D23" s="2"/>
      <c r="E23" s="2"/>
      <c r="F23" s="2"/>
      <c r="G23" s="9"/>
      <c r="H23" s="10"/>
      <c r="I23" s="9"/>
      <c r="J23" s="2"/>
      <c r="K23" s="12"/>
      <c r="L23" s="2"/>
      <c r="M23" s="2"/>
      <c r="N23" s="2"/>
    </row>
    <row r="24" spans="1:24" ht="30.75" customHeight="1" x14ac:dyDescent="0.3">
      <c r="D24" s="11"/>
      <c r="E24" s="24"/>
      <c r="F24" s="25"/>
      <c r="G24" s="11"/>
      <c r="H24" s="11"/>
      <c r="I24" s="11"/>
      <c r="J24" s="11"/>
    </row>
    <row r="25" spans="1:24" x14ac:dyDescent="0.3">
      <c r="D25" s="11"/>
      <c r="E25" s="11"/>
      <c r="F25" s="11"/>
      <c r="G25" s="11"/>
      <c r="H25" s="11"/>
      <c r="I25" s="11"/>
      <c r="J25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  <row r="29" spans="1:24" x14ac:dyDescent="0.3">
      <c r="D29" s="11"/>
      <c r="E29" s="11"/>
      <c r="F29" s="11"/>
      <c r="G29" s="11"/>
      <c r="H29" s="11"/>
      <c r="I29" s="11"/>
      <c r="J29" s="11"/>
    </row>
    <row r="30" spans="1:24" x14ac:dyDescent="0.3">
      <c r="D30" s="11"/>
      <c r="E30" s="11"/>
      <c r="F30" s="11"/>
      <c r="G30" s="11"/>
      <c r="H30" s="11"/>
      <c r="I30" s="11"/>
      <c r="J30" s="11"/>
    </row>
    <row r="31" spans="1:24" x14ac:dyDescent="0.3">
      <c r="D31" s="11"/>
      <c r="E31" s="11"/>
      <c r="F31" s="11"/>
      <c r="G31" s="11"/>
      <c r="H31" s="11"/>
      <c r="I31" s="11"/>
      <c r="J31" s="11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Z31"/>
  <sheetViews>
    <sheetView topLeftCell="C14" zoomScale="70" zoomScaleNormal="70" workbookViewId="0">
      <selection activeCell="F18" sqref="F18"/>
    </sheetView>
  </sheetViews>
  <sheetFormatPr defaultRowHeight="14.4" x14ac:dyDescent="0.3"/>
  <cols>
    <col min="1" max="1" width="19.6640625" customWidth="1"/>
    <col min="2" max="2" width="9.33203125" customWidth="1"/>
    <col min="3" max="3" width="16.109375" style="5" customWidth="1"/>
    <col min="4" max="4" width="22.33203125" customWidth="1"/>
    <col min="5" max="5" width="54.3320312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22" max="23" width="11.109375" bestFit="1" customWidth="1"/>
  </cols>
  <sheetData>
    <row r="2" spans="1:26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88">
        <v>18</v>
      </c>
      <c r="H2" s="6"/>
      <c r="K2" s="8"/>
      <c r="L2" s="7"/>
      <c r="M2" s="1"/>
      <c r="N2" s="2"/>
    </row>
    <row r="3" spans="1:26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6" s="16" customFormat="1" ht="21.75" customHeight="1" thickBot="1" x14ac:dyDescent="0.35">
      <c r="A4" s="392"/>
      <c r="B4" s="392"/>
      <c r="C4" s="380" t="s">
        <v>36</v>
      </c>
      <c r="D4" s="197"/>
      <c r="E4" s="393"/>
      <c r="F4" s="377"/>
      <c r="G4" s="380"/>
      <c r="H4" s="495" t="s">
        <v>19</v>
      </c>
      <c r="I4" s="496"/>
      <c r="J4" s="497"/>
      <c r="K4" s="394" t="s">
        <v>20</v>
      </c>
      <c r="L4" s="690" t="s">
        <v>21</v>
      </c>
      <c r="M4" s="691"/>
      <c r="N4" s="702"/>
      <c r="O4" s="702"/>
      <c r="P4" s="703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6" s="16" customFormat="1" ht="28.5" customHeight="1" thickBot="1" x14ac:dyDescent="0.35">
      <c r="A5" s="395" t="s">
        <v>0</v>
      </c>
      <c r="B5" s="500"/>
      <c r="C5" s="79" t="s">
        <v>37</v>
      </c>
      <c r="D5" s="396" t="s">
        <v>38</v>
      </c>
      <c r="E5" s="79" t="s">
        <v>35</v>
      </c>
      <c r="F5" s="95" t="s">
        <v>23</v>
      </c>
      <c r="G5" s="79" t="s">
        <v>34</v>
      </c>
      <c r="H5" s="370" t="s">
        <v>24</v>
      </c>
      <c r="I5" s="571" t="s">
        <v>25</v>
      </c>
      <c r="J5" s="450" t="s">
        <v>26</v>
      </c>
      <c r="K5" s="575" t="s">
        <v>27</v>
      </c>
      <c r="L5" s="576" t="s">
        <v>28</v>
      </c>
      <c r="M5" s="363" t="s">
        <v>59</v>
      </c>
      <c r="N5" s="571" t="s">
        <v>29</v>
      </c>
      <c r="O5" s="577" t="s">
        <v>60</v>
      </c>
      <c r="P5" s="571" t="s">
        <v>61</v>
      </c>
      <c r="Q5" s="370" t="s">
        <v>30</v>
      </c>
      <c r="R5" s="571" t="s">
        <v>31</v>
      </c>
      <c r="S5" s="370" t="s">
        <v>32</v>
      </c>
      <c r="T5" s="571" t="s">
        <v>33</v>
      </c>
      <c r="U5" s="370" t="s">
        <v>62</v>
      </c>
      <c r="V5" s="571" t="s">
        <v>63</v>
      </c>
      <c r="W5" s="370" t="s">
        <v>64</v>
      </c>
      <c r="X5" s="571" t="s">
        <v>65</v>
      </c>
    </row>
    <row r="6" spans="1:26" s="16" customFormat="1" ht="37.5" customHeight="1" x14ac:dyDescent="0.3">
      <c r="A6" s="80" t="s">
        <v>5</v>
      </c>
      <c r="B6" s="108"/>
      <c r="C6" s="307">
        <v>28</v>
      </c>
      <c r="D6" s="308" t="s">
        <v>16</v>
      </c>
      <c r="E6" s="308" t="s">
        <v>68</v>
      </c>
      <c r="F6" s="297">
        <v>100</v>
      </c>
      <c r="G6" s="324"/>
      <c r="H6" s="218">
        <v>0.8</v>
      </c>
      <c r="I6" s="20">
        <v>1</v>
      </c>
      <c r="J6" s="44">
        <v>2.6</v>
      </c>
      <c r="K6" s="217">
        <v>14</v>
      </c>
      <c r="L6" s="192">
        <v>0.03</v>
      </c>
      <c r="M6" s="53">
        <v>0.04</v>
      </c>
      <c r="N6" s="13">
        <v>10</v>
      </c>
      <c r="O6" s="13">
        <v>10</v>
      </c>
      <c r="P6" s="41">
        <v>0</v>
      </c>
      <c r="Q6" s="364">
        <v>23</v>
      </c>
      <c r="R6" s="63">
        <v>42</v>
      </c>
      <c r="S6" s="63">
        <v>14</v>
      </c>
      <c r="T6" s="226">
        <v>0.6</v>
      </c>
      <c r="U6" s="63">
        <v>196</v>
      </c>
      <c r="V6" s="63">
        <v>0</v>
      </c>
      <c r="W6" s="226">
        <v>0</v>
      </c>
      <c r="X6" s="64">
        <v>0</v>
      </c>
    </row>
    <row r="7" spans="1:26" s="16" customFormat="1" ht="37.5" customHeight="1" x14ac:dyDescent="0.3">
      <c r="A7" s="113"/>
      <c r="B7" s="104"/>
      <c r="C7" s="76" t="s">
        <v>101</v>
      </c>
      <c r="D7" s="255" t="s">
        <v>8</v>
      </c>
      <c r="E7" s="436" t="s">
        <v>102</v>
      </c>
      <c r="F7" s="385">
        <v>100</v>
      </c>
      <c r="G7" s="75"/>
      <c r="H7" s="196">
        <v>14.56</v>
      </c>
      <c r="I7" s="55">
        <v>17.87</v>
      </c>
      <c r="J7" s="161">
        <v>4.04</v>
      </c>
      <c r="K7" s="286">
        <v>240.03</v>
      </c>
      <c r="L7" s="196">
        <v>0.06</v>
      </c>
      <c r="M7" s="162">
        <v>0.12</v>
      </c>
      <c r="N7" s="55">
        <v>1.59</v>
      </c>
      <c r="O7" s="55">
        <v>10</v>
      </c>
      <c r="P7" s="161">
        <v>0</v>
      </c>
      <c r="Q7" s="162">
        <v>18.87</v>
      </c>
      <c r="R7" s="55">
        <v>149.16999999999999</v>
      </c>
      <c r="S7" s="55">
        <v>24.92</v>
      </c>
      <c r="T7" s="55">
        <v>1.73</v>
      </c>
      <c r="U7" s="55">
        <v>250.33</v>
      </c>
      <c r="V7" s="55">
        <v>6.0000000000000001E-3</v>
      </c>
      <c r="W7" s="55">
        <v>0</v>
      </c>
      <c r="X7" s="161">
        <v>0.06</v>
      </c>
    </row>
    <row r="8" spans="1:26" s="16" customFormat="1" ht="37.5" customHeight="1" x14ac:dyDescent="0.3">
      <c r="A8" s="113"/>
      <c r="B8" s="122"/>
      <c r="C8" s="117">
        <v>253</v>
      </c>
      <c r="D8" s="139" t="s">
        <v>50</v>
      </c>
      <c r="E8" s="120" t="s">
        <v>57</v>
      </c>
      <c r="F8" s="103">
        <v>180</v>
      </c>
      <c r="G8" s="97"/>
      <c r="H8" s="218">
        <v>5.16</v>
      </c>
      <c r="I8" s="20">
        <v>5.08</v>
      </c>
      <c r="J8" s="44">
        <v>22.52</v>
      </c>
      <c r="K8" s="217">
        <v>155.44</v>
      </c>
      <c r="L8" s="218">
        <v>0.13</v>
      </c>
      <c r="M8" s="20">
        <v>7.0000000000000007E-2</v>
      </c>
      <c r="N8" s="20">
        <v>0</v>
      </c>
      <c r="O8" s="20">
        <v>20</v>
      </c>
      <c r="P8" s="44">
        <v>0.08</v>
      </c>
      <c r="Q8" s="218">
        <v>10.42</v>
      </c>
      <c r="R8" s="20">
        <v>113.88</v>
      </c>
      <c r="S8" s="20">
        <v>75.260000000000005</v>
      </c>
      <c r="T8" s="20">
        <v>2.54</v>
      </c>
      <c r="U8" s="20">
        <v>137.78</v>
      </c>
      <c r="V8" s="20">
        <v>1E-3</v>
      </c>
      <c r="W8" s="20">
        <v>2E-3</v>
      </c>
      <c r="X8" s="44">
        <v>0.01</v>
      </c>
    </row>
    <row r="9" spans="1:26" s="16" customFormat="1" ht="37.5" customHeight="1" x14ac:dyDescent="0.3">
      <c r="A9" s="113"/>
      <c r="B9" s="122"/>
      <c r="C9" s="325">
        <v>107</v>
      </c>
      <c r="D9" s="139" t="s">
        <v>15</v>
      </c>
      <c r="E9" s="169" t="s">
        <v>70</v>
      </c>
      <c r="F9" s="178">
        <v>200</v>
      </c>
      <c r="G9" s="387"/>
      <c r="H9" s="191">
        <v>1</v>
      </c>
      <c r="I9" s="15">
        <v>0.2</v>
      </c>
      <c r="J9" s="39">
        <v>20.2</v>
      </c>
      <c r="K9" s="143">
        <v>92</v>
      </c>
      <c r="L9" s="218">
        <v>0.02</v>
      </c>
      <c r="M9" s="19">
        <v>0.02</v>
      </c>
      <c r="N9" s="20">
        <v>4</v>
      </c>
      <c r="O9" s="20">
        <v>0</v>
      </c>
      <c r="P9" s="44">
        <v>0</v>
      </c>
      <c r="Q9" s="218">
        <v>14</v>
      </c>
      <c r="R9" s="20">
        <v>14</v>
      </c>
      <c r="S9" s="20">
        <v>8</v>
      </c>
      <c r="T9" s="20">
        <v>2.8</v>
      </c>
      <c r="U9" s="20">
        <v>240</v>
      </c>
      <c r="V9" s="20">
        <v>2E-3</v>
      </c>
      <c r="W9" s="20">
        <v>0</v>
      </c>
      <c r="X9" s="44">
        <v>0</v>
      </c>
    </row>
    <row r="10" spans="1:26" s="16" customFormat="1" ht="37.5" customHeight="1" x14ac:dyDescent="0.3">
      <c r="A10" s="113"/>
      <c r="B10" s="104"/>
      <c r="C10" s="286">
        <v>119</v>
      </c>
      <c r="D10" s="121" t="s">
        <v>12</v>
      </c>
      <c r="E10" s="163" t="s">
        <v>47</v>
      </c>
      <c r="F10" s="104">
        <v>20</v>
      </c>
      <c r="G10" s="386"/>
      <c r="H10" s="218">
        <v>1.52</v>
      </c>
      <c r="I10" s="20">
        <v>0.16</v>
      </c>
      <c r="J10" s="44">
        <v>9.84</v>
      </c>
      <c r="K10" s="310">
        <v>47</v>
      </c>
      <c r="L10" s="218">
        <v>0.02</v>
      </c>
      <c r="M10" s="19">
        <v>0.01</v>
      </c>
      <c r="N10" s="20">
        <v>0</v>
      </c>
      <c r="O10" s="20">
        <v>0</v>
      </c>
      <c r="P10" s="44">
        <v>0</v>
      </c>
      <c r="Q10" s="218">
        <v>4</v>
      </c>
      <c r="R10" s="20">
        <v>13</v>
      </c>
      <c r="S10" s="20">
        <v>2.8</v>
      </c>
      <c r="T10" s="20">
        <v>0.22</v>
      </c>
      <c r="U10" s="20">
        <v>18.600000000000001</v>
      </c>
      <c r="V10" s="20">
        <v>1E-3</v>
      </c>
      <c r="W10" s="20">
        <v>1E-3</v>
      </c>
      <c r="X10" s="44">
        <v>2.9</v>
      </c>
    </row>
    <row r="11" spans="1:26" s="16" customFormat="1" ht="37.5" customHeight="1" x14ac:dyDescent="0.3">
      <c r="A11" s="113"/>
      <c r="B11" s="122"/>
      <c r="C11" s="76">
        <v>120</v>
      </c>
      <c r="D11" s="121" t="s">
        <v>13</v>
      </c>
      <c r="E11" s="163" t="s">
        <v>43</v>
      </c>
      <c r="F11" s="104">
        <v>20</v>
      </c>
      <c r="G11" s="104"/>
      <c r="H11" s="191">
        <v>1.32</v>
      </c>
      <c r="I11" s="15">
        <v>0.24</v>
      </c>
      <c r="J11" s="39">
        <v>8.0399999999999991</v>
      </c>
      <c r="K11" s="201">
        <v>39.6</v>
      </c>
      <c r="L11" s="218">
        <v>0.03</v>
      </c>
      <c r="M11" s="19">
        <v>0.02</v>
      </c>
      <c r="N11" s="20">
        <v>0</v>
      </c>
      <c r="O11" s="20">
        <v>0</v>
      </c>
      <c r="P11" s="44">
        <v>0</v>
      </c>
      <c r="Q11" s="218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4">
        <v>0</v>
      </c>
    </row>
    <row r="12" spans="1:26" s="16" customFormat="1" ht="37.5" customHeight="1" x14ac:dyDescent="0.3">
      <c r="A12" s="113"/>
      <c r="B12" s="104"/>
      <c r="C12" s="311"/>
      <c r="D12" s="468"/>
      <c r="E12" s="242" t="s">
        <v>17</v>
      </c>
      <c r="F12" s="213">
        <f>SUM(F6:F11)</f>
        <v>620</v>
      </c>
      <c r="G12" s="213"/>
      <c r="H12" s="132">
        <f t="shared" ref="H12:X12" si="0">SUM(H6:H11)</f>
        <v>24.360000000000003</v>
      </c>
      <c r="I12" s="32">
        <f t="shared" si="0"/>
        <v>24.55</v>
      </c>
      <c r="J12" s="76">
        <f t="shared" si="0"/>
        <v>67.240000000000009</v>
      </c>
      <c r="K12" s="213">
        <f t="shared" si="0"/>
        <v>588.07000000000005</v>
      </c>
      <c r="L12" s="132">
        <f t="shared" si="0"/>
        <v>0.29000000000000004</v>
      </c>
      <c r="M12" s="32">
        <f t="shared" si="0"/>
        <v>0.28000000000000003</v>
      </c>
      <c r="N12" s="32">
        <f t="shared" si="0"/>
        <v>15.59</v>
      </c>
      <c r="O12" s="32">
        <f t="shared" si="0"/>
        <v>40</v>
      </c>
      <c r="P12" s="76">
        <f t="shared" si="0"/>
        <v>0.08</v>
      </c>
      <c r="Q12" s="132">
        <f t="shared" si="0"/>
        <v>76.09</v>
      </c>
      <c r="R12" s="32">
        <f t="shared" si="0"/>
        <v>362.04999999999995</v>
      </c>
      <c r="S12" s="32">
        <f t="shared" si="0"/>
        <v>134.38</v>
      </c>
      <c r="T12" s="32">
        <f t="shared" si="0"/>
        <v>8.67</v>
      </c>
      <c r="U12" s="32">
        <f t="shared" si="0"/>
        <v>889.71</v>
      </c>
      <c r="V12" s="32">
        <f t="shared" si="0"/>
        <v>1.1000000000000003E-2</v>
      </c>
      <c r="W12" s="32">
        <f t="shared" si="0"/>
        <v>4.0000000000000001E-3</v>
      </c>
      <c r="X12" s="118">
        <f t="shared" si="0"/>
        <v>2.9699999999999998</v>
      </c>
    </row>
    <row r="13" spans="1:26" s="16" customFormat="1" ht="37.5" customHeight="1" thickBot="1" x14ac:dyDescent="0.35">
      <c r="A13" s="113"/>
      <c r="B13" s="104"/>
      <c r="C13" s="311"/>
      <c r="D13" s="345"/>
      <c r="E13" s="265" t="s">
        <v>18</v>
      </c>
      <c r="F13" s="151"/>
      <c r="G13" s="151"/>
      <c r="H13" s="194"/>
      <c r="I13" s="123"/>
      <c r="J13" s="124"/>
      <c r="K13" s="257">
        <f>K12/27.2</f>
        <v>21.620220588235295</v>
      </c>
      <c r="L13" s="194"/>
      <c r="M13" s="160"/>
      <c r="N13" s="123"/>
      <c r="O13" s="123"/>
      <c r="P13" s="124"/>
      <c r="Q13" s="536"/>
      <c r="R13" s="208"/>
      <c r="S13" s="208"/>
      <c r="T13" s="208"/>
      <c r="U13" s="208"/>
      <c r="V13" s="208"/>
      <c r="W13" s="208"/>
      <c r="X13" s="317"/>
    </row>
    <row r="14" spans="1:26" s="16" customFormat="1" ht="37.5" customHeight="1" x14ac:dyDescent="0.3">
      <c r="A14" s="115" t="s">
        <v>6</v>
      </c>
      <c r="B14" s="125"/>
      <c r="C14" s="125">
        <v>4</v>
      </c>
      <c r="D14" s="137" t="s">
        <v>146</v>
      </c>
      <c r="E14" s="367" t="s">
        <v>147</v>
      </c>
      <c r="F14" s="579">
        <v>100</v>
      </c>
      <c r="G14" s="297"/>
      <c r="H14" s="658">
        <v>0.96</v>
      </c>
      <c r="I14" s="659">
        <v>8.89</v>
      </c>
      <c r="J14" s="660">
        <v>3.05</v>
      </c>
      <c r="K14" s="125">
        <v>93.31</v>
      </c>
      <c r="L14" s="263">
        <v>0.04</v>
      </c>
      <c r="M14" s="474">
        <v>0.04</v>
      </c>
      <c r="N14" s="47">
        <v>19.920000000000002</v>
      </c>
      <c r="O14" s="47">
        <v>90</v>
      </c>
      <c r="P14" s="294">
        <v>0</v>
      </c>
      <c r="Q14" s="263">
        <v>27.17</v>
      </c>
      <c r="R14" s="47">
        <v>34.89</v>
      </c>
      <c r="S14" s="47">
        <v>18.29</v>
      </c>
      <c r="T14" s="47">
        <v>0.75</v>
      </c>
      <c r="U14" s="47">
        <v>232.69</v>
      </c>
      <c r="V14" s="47">
        <v>1E-3</v>
      </c>
      <c r="W14" s="47">
        <v>4.0000000000000002E-4</v>
      </c>
      <c r="X14" s="48">
        <v>0.01</v>
      </c>
      <c r="Y14" s="34"/>
      <c r="Z14" s="34"/>
    </row>
    <row r="15" spans="1:26" s="16" customFormat="1" ht="37.5" customHeight="1" x14ac:dyDescent="0.3">
      <c r="A15" s="80"/>
      <c r="B15" s="104"/>
      <c r="C15" s="104">
        <v>36</v>
      </c>
      <c r="D15" s="163" t="s">
        <v>7</v>
      </c>
      <c r="E15" s="276" t="s">
        <v>161</v>
      </c>
      <c r="F15" s="179">
        <v>250</v>
      </c>
      <c r="G15" s="76"/>
      <c r="H15" s="196">
        <v>6.22</v>
      </c>
      <c r="I15" s="55">
        <v>7.59</v>
      </c>
      <c r="J15" s="161">
        <v>15.91</v>
      </c>
      <c r="K15" s="286">
        <v>156.88999999999999</v>
      </c>
      <c r="L15" s="196">
        <v>0.08</v>
      </c>
      <c r="M15" s="55">
        <v>0.1</v>
      </c>
      <c r="N15" s="55">
        <v>6.82</v>
      </c>
      <c r="O15" s="55">
        <v>120</v>
      </c>
      <c r="P15" s="56">
        <v>0.7</v>
      </c>
      <c r="Q15" s="196">
        <v>19.34</v>
      </c>
      <c r="R15" s="55">
        <v>103.09</v>
      </c>
      <c r="S15" s="55">
        <v>26.67</v>
      </c>
      <c r="T15" s="55">
        <v>0.97</v>
      </c>
      <c r="U15" s="55">
        <v>451.47</v>
      </c>
      <c r="V15" s="55">
        <v>1.4E-2</v>
      </c>
      <c r="W15" s="55">
        <v>8.9999999999999998E-4</v>
      </c>
      <c r="X15" s="172">
        <v>0.12</v>
      </c>
      <c r="Y15" s="34"/>
      <c r="Z15" s="34"/>
    </row>
    <row r="16" spans="1:26" s="16" customFormat="1" ht="37.5" customHeight="1" x14ac:dyDescent="0.3">
      <c r="A16" s="80"/>
      <c r="B16" s="104"/>
      <c r="C16" s="104" t="s">
        <v>124</v>
      </c>
      <c r="D16" s="100" t="s">
        <v>8</v>
      </c>
      <c r="E16" s="138" t="s">
        <v>125</v>
      </c>
      <c r="F16" s="179">
        <v>100</v>
      </c>
      <c r="G16" s="132"/>
      <c r="H16" s="287">
        <v>16.73</v>
      </c>
      <c r="I16" s="68">
        <v>13.83</v>
      </c>
      <c r="J16" s="72">
        <v>15.61</v>
      </c>
      <c r="K16" s="147">
        <v>252.19</v>
      </c>
      <c r="L16" s="287">
        <v>0.09</v>
      </c>
      <c r="M16" s="68">
        <v>0.13</v>
      </c>
      <c r="N16" s="68">
        <v>1.45</v>
      </c>
      <c r="O16" s="68">
        <v>20</v>
      </c>
      <c r="P16" s="69">
        <v>0.01</v>
      </c>
      <c r="Q16" s="287">
        <v>38.78</v>
      </c>
      <c r="R16" s="68">
        <v>159.33000000000001</v>
      </c>
      <c r="S16" s="68">
        <v>21.89</v>
      </c>
      <c r="T16" s="68">
        <v>1.39</v>
      </c>
      <c r="U16" s="68">
        <v>224.33</v>
      </c>
      <c r="V16" s="68">
        <v>2.38</v>
      </c>
      <c r="W16" s="68">
        <v>1E-3</v>
      </c>
      <c r="X16" s="72">
        <v>0</v>
      </c>
      <c r="Y16" s="34"/>
      <c r="Z16" s="34"/>
    </row>
    <row r="17" spans="1:26" s="16" customFormat="1" ht="37.5" customHeight="1" x14ac:dyDescent="0.3">
      <c r="A17" s="80"/>
      <c r="B17" s="104"/>
      <c r="C17" s="118">
        <v>65</v>
      </c>
      <c r="D17" s="121" t="s">
        <v>50</v>
      </c>
      <c r="E17" s="121" t="s">
        <v>46</v>
      </c>
      <c r="F17" s="104">
        <v>180</v>
      </c>
      <c r="G17" s="76"/>
      <c r="H17" s="196">
        <v>8.11</v>
      </c>
      <c r="I17" s="55">
        <v>4.72</v>
      </c>
      <c r="J17" s="161">
        <v>49.54</v>
      </c>
      <c r="K17" s="164">
        <v>272.97000000000003</v>
      </c>
      <c r="L17" s="196">
        <v>0.1</v>
      </c>
      <c r="M17" s="55">
        <v>0.03</v>
      </c>
      <c r="N17" s="55">
        <v>0</v>
      </c>
      <c r="O17" s="55">
        <v>20</v>
      </c>
      <c r="P17" s="56">
        <v>0.08</v>
      </c>
      <c r="Q17" s="196">
        <v>16.25</v>
      </c>
      <c r="R17" s="55">
        <v>61</v>
      </c>
      <c r="S17" s="55">
        <v>10.97</v>
      </c>
      <c r="T17" s="55">
        <v>1.1100000000000001</v>
      </c>
      <c r="U17" s="55">
        <v>87</v>
      </c>
      <c r="V17" s="55">
        <v>1E-3</v>
      </c>
      <c r="W17" s="55">
        <v>0</v>
      </c>
      <c r="X17" s="161">
        <v>0.02</v>
      </c>
      <c r="Y17" s="34"/>
      <c r="Z17" s="34"/>
    </row>
    <row r="18" spans="1:26" s="16" customFormat="1" ht="33.75" customHeight="1" x14ac:dyDescent="0.3">
      <c r="A18" s="82"/>
      <c r="B18" s="105"/>
      <c r="C18" s="164">
        <v>104</v>
      </c>
      <c r="D18" s="139" t="s">
        <v>15</v>
      </c>
      <c r="E18" s="320" t="s">
        <v>171</v>
      </c>
      <c r="F18" s="103">
        <v>200</v>
      </c>
      <c r="G18" s="685"/>
      <c r="H18" s="191">
        <v>0</v>
      </c>
      <c r="I18" s="15">
        <v>0</v>
      </c>
      <c r="J18" s="39">
        <v>14.4</v>
      </c>
      <c r="K18" s="143">
        <v>58.4</v>
      </c>
      <c r="L18" s="218">
        <v>0.09</v>
      </c>
      <c r="M18" s="20">
        <v>0.1</v>
      </c>
      <c r="N18" s="20">
        <v>2.94</v>
      </c>
      <c r="O18" s="20">
        <v>80</v>
      </c>
      <c r="P18" s="44">
        <v>0.96</v>
      </c>
      <c r="Q18" s="19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44">
        <v>0</v>
      </c>
    </row>
    <row r="19" spans="1:26" s="16" customFormat="1" ht="37.5" customHeight="1" x14ac:dyDescent="0.3">
      <c r="A19" s="82"/>
      <c r="B19" s="164"/>
      <c r="C19" s="286">
        <v>119</v>
      </c>
      <c r="D19" s="121" t="s">
        <v>12</v>
      </c>
      <c r="E19" s="163" t="s">
        <v>47</v>
      </c>
      <c r="F19" s="104">
        <v>20</v>
      </c>
      <c r="G19" s="386"/>
      <c r="H19" s="218">
        <v>1.52</v>
      </c>
      <c r="I19" s="20">
        <v>0.16</v>
      </c>
      <c r="J19" s="44">
        <v>9.84</v>
      </c>
      <c r="K19" s="216">
        <v>47</v>
      </c>
      <c r="L19" s="218">
        <v>0.02</v>
      </c>
      <c r="M19" s="19">
        <v>0.01</v>
      </c>
      <c r="N19" s="20">
        <v>0</v>
      </c>
      <c r="O19" s="20">
        <v>0</v>
      </c>
      <c r="P19" s="21">
        <v>0</v>
      </c>
      <c r="Q19" s="218">
        <v>4</v>
      </c>
      <c r="R19" s="20">
        <v>13</v>
      </c>
      <c r="S19" s="20">
        <v>2.8</v>
      </c>
      <c r="T19" s="20">
        <v>0.22</v>
      </c>
      <c r="U19" s="20">
        <v>18.600000000000001</v>
      </c>
      <c r="V19" s="20">
        <v>1E-3</v>
      </c>
      <c r="W19" s="20">
        <v>1E-3</v>
      </c>
      <c r="X19" s="44">
        <v>2.9</v>
      </c>
      <c r="Y19" s="34"/>
      <c r="Z19" s="34"/>
    </row>
    <row r="20" spans="1:26" s="16" customFormat="1" ht="37.5" customHeight="1" x14ac:dyDescent="0.3">
      <c r="A20" s="82"/>
      <c r="B20" s="164"/>
      <c r="C20" s="76">
        <v>120</v>
      </c>
      <c r="D20" s="121" t="s">
        <v>13</v>
      </c>
      <c r="E20" s="163" t="s">
        <v>43</v>
      </c>
      <c r="F20" s="104">
        <v>20</v>
      </c>
      <c r="G20" s="288"/>
      <c r="H20" s="218">
        <v>1.32</v>
      </c>
      <c r="I20" s="20">
        <v>0.24</v>
      </c>
      <c r="J20" s="44">
        <v>8.0399999999999991</v>
      </c>
      <c r="K20" s="146">
        <v>39.6</v>
      </c>
      <c r="L20" s="19">
        <v>0.03</v>
      </c>
      <c r="M20" s="19">
        <v>0.02</v>
      </c>
      <c r="N20" s="20">
        <v>0</v>
      </c>
      <c r="O20" s="20">
        <v>0</v>
      </c>
      <c r="P20" s="21">
        <v>0</v>
      </c>
      <c r="Q20" s="218">
        <v>5.8</v>
      </c>
      <c r="R20" s="20">
        <v>30</v>
      </c>
      <c r="S20" s="20">
        <v>9.4</v>
      </c>
      <c r="T20" s="20">
        <v>0.78</v>
      </c>
      <c r="U20" s="20">
        <v>47</v>
      </c>
      <c r="V20" s="20">
        <v>1E-3</v>
      </c>
      <c r="W20" s="20">
        <v>1E-3</v>
      </c>
      <c r="X20" s="44">
        <v>0</v>
      </c>
      <c r="Y20" s="34"/>
      <c r="Z20" s="34"/>
    </row>
    <row r="21" spans="1:26" s="16" customFormat="1" ht="37.5" customHeight="1" x14ac:dyDescent="0.3">
      <c r="A21" s="81"/>
      <c r="B21" s="277"/>
      <c r="C21" s="203"/>
      <c r="D21" s="295"/>
      <c r="E21" s="140" t="s">
        <v>17</v>
      </c>
      <c r="F21" s="148">
        <f>F14+F15+F16+F17+F18+F19+F20</f>
        <v>870</v>
      </c>
      <c r="G21" s="148"/>
      <c r="H21" s="109">
        <f t="shared" ref="H21:X21" si="1">H14+H15+H16+H17+H18+H19+H20</f>
        <v>34.86</v>
      </c>
      <c r="I21" s="109">
        <f t="shared" si="1"/>
        <v>35.43</v>
      </c>
      <c r="J21" s="109">
        <f t="shared" si="1"/>
        <v>116.39000000000001</v>
      </c>
      <c r="K21" s="148">
        <f t="shared" si="1"/>
        <v>920.36</v>
      </c>
      <c r="L21" s="134">
        <f t="shared" si="1"/>
        <v>0.45000000000000007</v>
      </c>
      <c r="M21" s="32">
        <f t="shared" si="1"/>
        <v>0.43000000000000005</v>
      </c>
      <c r="N21" s="32">
        <f t="shared" si="1"/>
        <v>31.130000000000003</v>
      </c>
      <c r="O21" s="32">
        <f t="shared" si="1"/>
        <v>330</v>
      </c>
      <c r="P21" s="203">
        <f t="shared" si="1"/>
        <v>1.75</v>
      </c>
      <c r="Q21" s="134">
        <f t="shared" si="1"/>
        <v>111.34</v>
      </c>
      <c r="R21" s="32">
        <f t="shared" si="1"/>
        <v>401.31000000000006</v>
      </c>
      <c r="S21" s="32">
        <f t="shared" si="1"/>
        <v>90.02</v>
      </c>
      <c r="T21" s="32">
        <f t="shared" si="1"/>
        <v>5.22</v>
      </c>
      <c r="U21" s="32">
        <f t="shared" si="1"/>
        <v>1061.0900000000001</v>
      </c>
      <c r="V21" s="32">
        <f t="shared" si="1"/>
        <v>2.3979999999999997</v>
      </c>
      <c r="W21" s="32">
        <f t="shared" si="1"/>
        <v>4.3E-3</v>
      </c>
      <c r="X21" s="504">
        <f t="shared" si="1"/>
        <v>3.05</v>
      </c>
      <c r="Y21" s="34"/>
      <c r="Z21" s="34"/>
    </row>
    <row r="22" spans="1:26" ht="24.75" customHeight="1" thickBot="1" x14ac:dyDescent="0.35">
      <c r="A22" s="116"/>
      <c r="B22" s="110"/>
      <c r="C22" s="159"/>
      <c r="D22" s="198"/>
      <c r="E22" s="128" t="s">
        <v>18</v>
      </c>
      <c r="F22" s="279"/>
      <c r="G22" s="107"/>
      <c r="H22" s="126"/>
      <c r="I22" s="49"/>
      <c r="J22" s="96"/>
      <c r="K22" s="149">
        <f>K21/27.2</f>
        <v>33.836764705882352</v>
      </c>
      <c r="L22" s="156"/>
      <c r="M22" s="126"/>
      <c r="N22" s="49"/>
      <c r="O22" s="49"/>
      <c r="P22" s="96"/>
      <c r="Q22" s="156"/>
      <c r="R22" s="49"/>
      <c r="S22" s="49"/>
      <c r="T22" s="49"/>
      <c r="U22" s="49"/>
      <c r="V22" s="49"/>
      <c r="W22" s="49"/>
      <c r="X22" s="85"/>
      <c r="Y22" s="168"/>
      <c r="Z22" s="168"/>
    </row>
    <row r="23" spans="1:26" x14ac:dyDescent="0.3">
      <c r="B23" s="168"/>
      <c r="C23" s="220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</row>
    <row r="29" spans="1:26" x14ac:dyDescent="0.3">
      <c r="D29" s="11"/>
      <c r="E29" s="11"/>
      <c r="F29" s="11"/>
      <c r="G29" s="11"/>
      <c r="H29" s="11"/>
      <c r="I29" s="11"/>
      <c r="J29" s="11"/>
    </row>
    <row r="30" spans="1:26" x14ac:dyDescent="0.3">
      <c r="D30" s="11"/>
      <c r="E30" s="11"/>
      <c r="F30" s="11"/>
      <c r="G30" s="11"/>
      <c r="H30" s="11"/>
      <c r="I30" s="11"/>
      <c r="J30" s="11"/>
    </row>
    <row r="31" spans="1:26" x14ac:dyDescent="0.3">
      <c r="D31" s="11"/>
      <c r="E31" s="11"/>
      <c r="F31" s="11"/>
      <c r="G31" s="11"/>
      <c r="H31" s="11"/>
      <c r="I31" s="11"/>
      <c r="J31" s="11"/>
    </row>
  </sheetData>
  <mergeCells count="2">
    <mergeCell ref="L4:P4"/>
    <mergeCell ref="Q4:X4"/>
  </mergeCells>
  <pageMargins left="0.7" right="0.7" top="0.75" bottom="0.75" header="0.3" footer="0.3"/>
  <pageSetup paperSize="9" scale="4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9"/>
  <sheetViews>
    <sheetView topLeftCell="D1" zoomScale="70" zoomScaleNormal="70" workbookViewId="0">
      <selection activeCell="H7" sqref="H7:X7"/>
    </sheetView>
  </sheetViews>
  <sheetFormatPr defaultRowHeight="14.4" x14ac:dyDescent="0.3"/>
  <cols>
    <col min="1" max="1" width="19.6640625" customWidth="1"/>
    <col min="2" max="2" width="16.6640625" style="514" customWidth="1"/>
    <col min="3" max="3" width="16.109375" style="5" customWidth="1"/>
    <col min="4" max="4" width="22.33203125" customWidth="1"/>
    <col min="5" max="5" width="56.33203125" customWidth="1"/>
    <col min="6" max="6" width="13.88671875" customWidth="1"/>
    <col min="7" max="7" width="16.664062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23" max="23" width="11.109375" bestFit="1" customWidth="1"/>
  </cols>
  <sheetData>
    <row r="2" spans="1:24" ht="22.8" x14ac:dyDescent="0.4">
      <c r="A2" s="6" t="s">
        <v>1</v>
      </c>
      <c r="B2" s="492"/>
      <c r="C2" s="7"/>
      <c r="D2" s="6" t="s">
        <v>3</v>
      </c>
      <c r="E2" s="6"/>
      <c r="F2" s="8" t="s">
        <v>2</v>
      </c>
      <c r="G2" s="88">
        <v>19</v>
      </c>
      <c r="H2" s="6"/>
      <c r="K2" s="8"/>
      <c r="L2" s="7"/>
      <c r="M2" s="1"/>
      <c r="N2" s="2"/>
    </row>
    <row r="3" spans="1:24" ht="15" thickBot="1" x14ac:dyDescent="0.35">
      <c r="A3" s="1"/>
      <c r="C3" s="3"/>
      <c r="D3" s="1"/>
      <c r="E3" s="278"/>
      <c r="F3" s="278"/>
      <c r="G3" s="278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392"/>
      <c r="B4" s="524"/>
      <c r="C4" s="470" t="s">
        <v>36</v>
      </c>
      <c r="D4" s="197"/>
      <c r="E4" s="393"/>
      <c r="F4" s="380"/>
      <c r="G4" s="380"/>
      <c r="H4" s="495" t="s">
        <v>19</v>
      </c>
      <c r="I4" s="496"/>
      <c r="J4" s="497"/>
      <c r="K4" s="414" t="s">
        <v>20</v>
      </c>
      <c r="L4" s="690" t="s">
        <v>21</v>
      </c>
      <c r="M4" s="691"/>
      <c r="N4" s="702"/>
      <c r="O4" s="702"/>
      <c r="P4" s="703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4" s="16" customFormat="1" ht="28.5" customHeight="1" thickBot="1" x14ac:dyDescent="0.35">
      <c r="A5" s="395" t="s">
        <v>0</v>
      </c>
      <c r="B5" s="525"/>
      <c r="C5" s="79" t="s">
        <v>37</v>
      </c>
      <c r="D5" s="396" t="s">
        <v>38</v>
      </c>
      <c r="E5" s="79" t="s">
        <v>35</v>
      </c>
      <c r="F5" s="79" t="s">
        <v>23</v>
      </c>
      <c r="G5" s="79" t="s">
        <v>34</v>
      </c>
      <c r="H5" s="363" t="s">
        <v>24</v>
      </c>
      <c r="I5" s="333" t="s">
        <v>25</v>
      </c>
      <c r="J5" s="370" t="s">
        <v>26</v>
      </c>
      <c r="K5" s="415" t="s">
        <v>27</v>
      </c>
      <c r="L5" s="95" t="s">
        <v>28</v>
      </c>
      <c r="M5" s="333" t="s">
        <v>59</v>
      </c>
      <c r="N5" s="370" t="s">
        <v>29</v>
      </c>
      <c r="O5" s="503" t="s">
        <v>60</v>
      </c>
      <c r="P5" s="450" t="s">
        <v>61</v>
      </c>
      <c r="Q5" s="370" t="s">
        <v>30</v>
      </c>
      <c r="R5" s="333" t="s">
        <v>31</v>
      </c>
      <c r="S5" s="370" t="s">
        <v>32</v>
      </c>
      <c r="T5" s="333" t="s">
        <v>33</v>
      </c>
      <c r="U5" s="74" t="s">
        <v>62</v>
      </c>
      <c r="V5" s="333" t="s">
        <v>63</v>
      </c>
      <c r="W5" s="74" t="s">
        <v>64</v>
      </c>
      <c r="X5" s="333" t="s">
        <v>65</v>
      </c>
    </row>
    <row r="6" spans="1:24" s="16" customFormat="1" ht="37.5" customHeight="1" x14ac:dyDescent="0.3">
      <c r="A6" s="398" t="s">
        <v>5</v>
      </c>
      <c r="B6" s="399"/>
      <c r="C6" s="239">
        <v>24</v>
      </c>
      <c r="D6" s="399" t="s">
        <v>16</v>
      </c>
      <c r="E6" s="590" t="s">
        <v>58</v>
      </c>
      <c r="F6" s="567">
        <v>150</v>
      </c>
      <c r="G6" s="239"/>
      <c r="H6" s="209">
        <v>0.6</v>
      </c>
      <c r="I6" s="37">
        <v>0.6</v>
      </c>
      <c r="J6" s="38">
        <v>14.7</v>
      </c>
      <c r="K6" s="251">
        <v>70.5</v>
      </c>
      <c r="L6" s="209">
        <v>0.05</v>
      </c>
      <c r="M6" s="36">
        <v>0.03</v>
      </c>
      <c r="N6" s="37">
        <v>15</v>
      </c>
      <c r="O6" s="37">
        <v>0</v>
      </c>
      <c r="P6" s="38">
        <v>0</v>
      </c>
      <c r="Q6" s="209">
        <v>24</v>
      </c>
      <c r="R6" s="37">
        <v>16.5</v>
      </c>
      <c r="S6" s="37">
        <v>13.5</v>
      </c>
      <c r="T6" s="37">
        <v>3.3</v>
      </c>
      <c r="U6" s="37">
        <v>417</v>
      </c>
      <c r="V6" s="37">
        <v>2.9999999999999997E-4</v>
      </c>
      <c r="W6" s="37">
        <v>4.4999999999999999E-4</v>
      </c>
      <c r="X6" s="338">
        <v>0.01</v>
      </c>
    </row>
    <row r="7" spans="1:24" s="16" customFormat="1" ht="37.5" customHeight="1" x14ac:dyDescent="0.3">
      <c r="A7" s="400"/>
      <c r="B7" s="120"/>
      <c r="C7" s="117">
        <v>227</v>
      </c>
      <c r="D7" s="121" t="s">
        <v>49</v>
      </c>
      <c r="E7" s="275" t="s">
        <v>113</v>
      </c>
      <c r="F7" s="104">
        <v>200</v>
      </c>
      <c r="G7" s="304"/>
      <c r="H7" s="218">
        <v>28.61</v>
      </c>
      <c r="I7" s="20">
        <v>14</v>
      </c>
      <c r="J7" s="44">
        <v>52.26</v>
      </c>
      <c r="K7" s="146">
        <v>451.98</v>
      </c>
      <c r="L7" s="218">
        <v>0.1</v>
      </c>
      <c r="M7" s="19">
        <v>0.42</v>
      </c>
      <c r="N7" s="20">
        <v>0.55000000000000004</v>
      </c>
      <c r="O7" s="20">
        <v>70</v>
      </c>
      <c r="P7" s="21">
        <v>0.33</v>
      </c>
      <c r="Q7" s="218">
        <v>293.27</v>
      </c>
      <c r="R7" s="20">
        <v>347.52</v>
      </c>
      <c r="S7" s="20">
        <v>46.47</v>
      </c>
      <c r="T7" s="20">
        <v>1.48</v>
      </c>
      <c r="U7" s="20">
        <v>284.99</v>
      </c>
      <c r="V7" s="20">
        <v>0.01</v>
      </c>
      <c r="W7" s="20">
        <v>3.4000000000000002E-2</v>
      </c>
      <c r="X7" s="44">
        <v>0.08</v>
      </c>
    </row>
    <row r="8" spans="1:24" s="16" customFormat="1" ht="37.5" customHeight="1" x14ac:dyDescent="0.3">
      <c r="A8" s="400"/>
      <c r="B8" s="120"/>
      <c r="C8" s="117">
        <v>113</v>
      </c>
      <c r="D8" s="120" t="s">
        <v>4</v>
      </c>
      <c r="E8" s="139" t="s">
        <v>9</v>
      </c>
      <c r="F8" s="103">
        <v>200</v>
      </c>
      <c r="G8" s="199"/>
      <c r="H8" s="191">
        <v>0.04</v>
      </c>
      <c r="I8" s="15">
        <v>0</v>
      </c>
      <c r="J8" s="39">
        <v>7.4</v>
      </c>
      <c r="K8" s="201">
        <v>30.26</v>
      </c>
      <c r="L8" s="191">
        <v>0</v>
      </c>
      <c r="M8" s="17">
        <v>0</v>
      </c>
      <c r="N8" s="15">
        <v>0.8</v>
      </c>
      <c r="O8" s="15">
        <v>0</v>
      </c>
      <c r="P8" s="18">
        <v>0</v>
      </c>
      <c r="Q8" s="191">
        <v>2.02</v>
      </c>
      <c r="R8" s="15">
        <v>0.99</v>
      </c>
      <c r="S8" s="15">
        <v>0.55000000000000004</v>
      </c>
      <c r="T8" s="15">
        <v>0.05</v>
      </c>
      <c r="U8" s="15">
        <v>7.05</v>
      </c>
      <c r="V8" s="15">
        <v>0</v>
      </c>
      <c r="W8" s="15">
        <v>0</v>
      </c>
      <c r="X8" s="39">
        <v>0</v>
      </c>
    </row>
    <row r="9" spans="1:24" s="16" customFormat="1" ht="36" customHeight="1" x14ac:dyDescent="0.3">
      <c r="A9" s="400"/>
      <c r="B9" s="120"/>
      <c r="C9" s="350">
        <v>121</v>
      </c>
      <c r="D9" s="120" t="s">
        <v>12</v>
      </c>
      <c r="E9" s="169" t="s">
        <v>44</v>
      </c>
      <c r="F9" s="376">
        <v>35</v>
      </c>
      <c r="G9" s="103"/>
      <c r="H9" s="191">
        <v>2.63</v>
      </c>
      <c r="I9" s="15">
        <v>1.01</v>
      </c>
      <c r="J9" s="39">
        <v>17.43</v>
      </c>
      <c r="K9" s="200">
        <v>91.7</v>
      </c>
      <c r="L9" s="191">
        <v>0.04</v>
      </c>
      <c r="M9" s="17">
        <v>0.01</v>
      </c>
      <c r="N9" s="15">
        <v>0</v>
      </c>
      <c r="O9" s="15">
        <v>0</v>
      </c>
      <c r="P9" s="15">
        <v>0</v>
      </c>
      <c r="Q9" s="234">
        <v>6.65</v>
      </c>
      <c r="R9" s="15">
        <v>22.75</v>
      </c>
      <c r="S9" s="15">
        <v>4.55</v>
      </c>
      <c r="T9" s="15">
        <v>0.42</v>
      </c>
      <c r="U9" s="15">
        <v>32.200000000000003</v>
      </c>
      <c r="V9" s="15">
        <v>0</v>
      </c>
      <c r="W9" s="15">
        <v>0</v>
      </c>
      <c r="X9" s="39">
        <v>0</v>
      </c>
    </row>
    <row r="10" spans="1:24" s="16" customFormat="1" ht="37.5" customHeight="1" x14ac:dyDescent="0.3">
      <c r="A10" s="400"/>
      <c r="B10" s="120"/>
      <c r="C10" s="117"/>
      <c r="D10" s="120"/>
      <c r="E10" s="242" t="s">
        <v>17</v>
      </c>
      <c r="F10" s="285">
        <v>556</v>
      </c>
      <c r="G10" s="133"/>
      <c r="H10" s="191">
        <f t="shared" ref="H10:X10" si="0">SUM(H6:H9)</f>
        <v>31.88</v>
      </c>
      <c r="I10" s="15">
        <f t="shared" si="0"/>
        <v>15.61</v>
      </c>
      <c r="J10" s="39">
        <f t="shared" si="0"/>
        <v>91.789999999999992</v>
      </c>
      <c r="K10" s="273">
        <f t="shared" si="0"/>
        <v>644.44000000000005</v>
      </c>
      <c r="L10" s="191">
        <f t="shared" si="0"/>
        <v>0.19000000000000003</v>
      </c>
      <c r="M10" s="15">
        <f t="shared" si="0"/>
        <v>0.45999999999999996</v>
      </c>
      <c r="N10" s="15">
        <f t="shared" si="0"/>
        <v>16.350000000000001</v>
      </c>
      <c r="O10" s="15">
        <f t="shared" si="0"/>
        <v>70</v>
      </c>
      <c r="P10" s="18">
        <f t="shared" si="0"/>
        <v>0.33</v>
      </c>
      <c r="Q10" s="191">
        <f t="shared" si="0"/>
        <v>325.93999999999994</v>
      </c>
      <c r="R10" s="15">
        <f t="shared" si="0"/>
        <v>387.76</v>
      </c>
      <c r="S10" s="15">
        <f t="shared" si="0"/>
        <v>65.069999999999993</v>
      </c>
      <c r="T10" s="15">
        <f t="shared" si="0"/>
        <v>5.2499999999999991</v>
      </c>
      <c r="U10" s="15">
        <f t="shared" si="0"/>
        <v>741.24</v>
      </c>
      <c r="V10" s="15">
        <f t="shared" si="0"/>
        <v>1.03E-2</v>
      </c>
      <c r="W10" s="15">
        <f t="shared" si="0"/>
        <v>3.4450000000000001E-2</v>
      </c>
      <c r="X10" s="39">
        <f t="shared" si="0"/>
        <v>0.09</v>
      </c>
    </row>
    <row r="11" spans="1:24" s="16" customFormat="1" ht="37.5" customHeight="1" thickBot="1" x14ac:dyDescent="0.35">
      <c r="A11" s="402"/>
      <c r="B11" s="502"/>
      <c r="C11" s="499"/>
      <c r="D11" s="403"/>
      <c r="E11" s="265" t="s">
        <v>18</v>
      </c>
      <c r="F11" s="319"/>
      <c r="G11" s="404"/>
      <c r="H11" s="269"/>
      <c r="I11" s="51"/>
      <c r="J11" s="52"/>
      <c r="K11" s="267">
        <f>K10/27.2</f>
        <v>23.692647058823532</v>
      </c>
      <c r="L11" s="266"/>
      <c r="M11" s="51"/>
      <c r="N11" s="51"/>
      <c r="O11" s="51"/>
      <c r="P11" s="629"/>
      <c r="Q11" s="269"/>
      <c r="R11" s="51"/>
      <c r="S11" s="51"/>
      <c r="T11" s="51"/>
      <c r="U11" s="51"/>
      <c r="V11" s="51"/>
      <c r="W11" s="51"/>
      <c r="X11" s="52"/>
    </row>
    <row r="12" spans="1:24" s="16" customFormat="1" ht="37.5" customHeight="1" x14ac:dyDescent="0.3">
      <c r="A12" s="115" t="s">
        <v>6</v>
      </c>
      <c r="B12" s="475"/>
      <c r="C12" s="343">
        <v>1</v>
      </c>
      <c r="D12" s="399" t="s">
        <v>16</v>
      </c>
      <c r="E12" s="399" t="s">
        <v>10</v>
      </c>
      <c r="F12" s="108">
        <v>20</v>
      </c>
      <c r="G12" s="401"/>
      <c r="H12" s="209">
        <v>4.6399999999999997</v>
      </c>
      <c r="I12" s="37">
        <v>5.9</v>
      </c>
      <c r="J12" s="38">
        <v>0</v>
      </c>
      <c r="K12" s="250">
        <v>72.8</v>
      </c>
      <c r="L12" s="209">
        <v>0.01</v>
      </c>
      <c r="M12" s="37">
        <v>0.06</v>
      </c>
      <c r="N12" s="37">
        <v>140</v>
      </c>
      <c r="O12" s="37">
        <v>0.06</v>
      </c>
      <c r="P12" s="38">
        <v>0.19</v>
      </c>
      <c r="Q12" s="209">
        <v>176</v>
      </c>
      <c r="R12" s="37">
        <v>100</v>
      </c>
      <c r="S12" s="37">
        <v>7</v>
      </c>
      <c r="T12" s="37">
        <v>0.2</v>
      </c>
      <c r="U12" s="37">
        <v>17.600000000000001</v>
      </c>
      <c r="V12" s="37">
        <v>0</v>
      </c>
      <c r="W12" s="37">
        <v>0</v>
      </c>
      <c r="X12" s="38">
        <v>0</v>
      </c>
    </row>
    <row r="13" spans="1:24" s="16" customFormat="1" ht="37.5" customHeight="1" x14ac:dyDescent="0.3">
      <c r="A13" s="80"/>
      <c r="B13" s="157"/>
      <c r="C13" s="118">
        <v>388</v>
      </c>
      <c r="D13" s="121" t="s">
        <v>135</v>
      </c>
      <c r="E13" s="321" t="s">
        <v>156</v>
      </c>
      <c r="F13" s="179">
        <v>250</v>
      </c>
      <c r="G13" s="104"/>
      <c r="H13" s="192">
        <v>2.29</v>
      </c>
      <c r="I13" s="13">
        <v>6.78</v>
      </c>
      <c r="J13" s="41">
        <v>10.93</v>
      </c>
      <c r="K13" s="77">
        <v>115.06</v>
      </c>
      <c r="L13" s="192">
        <v>0.04</v>
      </c>
      <c r="M13" s="13">
        <v>0.05</v>
      </c>
      <c r="N13" s="13">
        <v>6.57</v>
      </c>
      <c r="O13" s="13">
        <v>160</v>
      </c>
      <c r="P13" s="22">
        <v>0.09</v>
      </c>
      <c r="Q13" s="192">
        <v>39.81</v>
      </c>
      <c r="R13" s="13">
        <v>46.14</v>
      </c>
      <c r="S13" s="13">
        <v>19.43</v>
      </c>
      <c r="T13" s="13">
        <v>0.88</v>
      </c>
      <c r="U13" s="13">
        <v>260.48</v>
      </c>
      <c r="V13" s="13">
        <v>5.7999999999999996E-3</v>
      </c>
      <c r="W13" s="13">
        <v>5.0000000000000001E-4</v>
      </c>
      <c r="X13" s="50">
        <v>0.04</v>
      </c>
    </row>
    <row r="14" spans="1:24" s="34" customFormat="1" ht="37.5" customHeight="1" x14ac:dyDescent="0.3">
      <c r="A14" s="80"/>
      <c r="B14" s="157"/>
      <c r="C14" s="118" t="s">
        <v>84</v>
      </c>
      <c r="D14" s="163" t="s">
        <v>8</v>
      </c>
      <c r="E14" s="276" t="s">
        <v>97</v>
      </c>
      <c r="F14" s="179">
        <v>100</v>
      </c>
      <c r="G14" s="121"/>
      <c r="H14" s="192">
        <v>14.36</v>
      </c>
      <c r="I14" s="13">
        <v>17.350000000000001</v>
      </c>
      <c r="J14" s="41">
        <v>2.79</v>
      </c>
      <c r="K14" s="106">
        <v>229.38</v>
      </c>
      <c r="L14" s="192">
        <v>0.05</v>
      </c>
      <c r="M14" s="53">
        <v>0.12</v>
      </c>
      <c r="N14" s="13">
        <v>0.84</v>
      </c>
      <c r="O14" s="13">
        <v>60</v>
      </c>
      <c r="P14" s="41">
        <v>0</v>
      </c>
      <c r="Q14" s="192">
        <v>12.69</v>
      </c>
      <c r="R14" s="13">
        <v>159.47</v>
      </c>
      <c r="S14" s="13">
        <v>21.63</v>
      </c>
      <c r="T14" s="13">
        <v>2.33</v>
      </c>
      <c r="U14" s="13">
        <v>288.77999999999997</v>
      </c>
      <c r="V14" s="13">
        <v>6.0000000000000001E-3</v>
      </c>
      <c r="W14" s="13">
        <v>3.0000000000000001E-3</v>
      </c>
      <c r="X14" s="44">
        <v>0.05</v>
      </c>
    </row>
    <row r="15" spans="1:24" s="34" customFormat="1" ht="37.5" customHeight="1" x14ac:dyDescent="0.3">
      <c r="A15" s="82"/>
      <c r="B15" s="130"/>
      <c r="C15" s="118">
        <v>210</v>
      </c>
      <c r="D15" s="158" t="s">
        <v>119</v>
      </c>
      <c r="E15" s="121" t="s">
        <v>148</v>
      </c>
      <c r="F15" s="118">
        <v>180</v>
      </c>
      <c r="G15" s="132"/>
      <c r="H15" s="531">
        <v>18.98</v>
      </c>
      <c r="I15" s="532">
        <v>5.0599999999999996</v>
      </c>
      <c r="J15" s="533">
        <v>38.409999999999997</v>
      </c>
      <c r="K15" s="534">
        <v>271.43</v>
      </c>
      <c r="L15" s="196">
        <v>0.56999999999999995</v>
      </c>
      <c r="M15" s="55">
        <v>0.13</v>
      </c>
      <c r="N15" s="55">
        <v>0</v>
      </c>
      <c r="O15" s="55">
        <v>30</v>
      </c>
      <c r="P15" s="56">
        <v>0.08</v>
      </c>
      <c r="Q15" s="196">
        <v>71.430000000000007</v>
      </c>
      <c r="R15" s="55">
        <v>174.12</v>
      </c>
      <c r="S15" s="55">
        <v>67.16</v>
      </c>
      <c r="T15" s="55">
        <v>5.36</v>
      </c>
      <c r="U15" s="55">
        <v>533.03</v>
      </c>
      <c r="V15" s="55">
        <v>3.0000000000000001E-3</v>
      </c>
      <c r="W15" s="55">
        <v>0.01</v>
      </c>
      <c r="X15" s="161">
        <v>0.02</v>
      </c>
    </row>
    <row r="16" spans="1:24" s="34" customFormat="1" ht="37.5" customHeight="1" x14ac:dyDescent="0.3">
      <c r="A16" s="82"/>
      <c r="B16" s="177"/>
      <c r="C16" s="117">
        <v>114</v>
      </c>
      <c r="D16" s="139" t="s">
        <v>42</v>
      </c>
      <c r="E16" s="169" t="s">
        <v>45</v>
      </c>
      <c r="F16" s="376">
        <v>200</v>
      </c>
      <c r="G16" s="103"/>
      <c r="H16" s="17">
        <v>0</v>
      </c>
      <c r="I16" s="15">
        <v>0</v>
      </c>
      <c r="J16" s="18">
        <v>7.27</v>
      </c>
      <c r="K16" s="143">
        <v>28.73</v>
      </c>
      <c r="L16" s="191">
        <v>0</v>
      </c>
      <c r="M16" s="17">
        <v>0</v>
      </c>
      <c r="N16" s="15">
        <v>0</v>
      </c>
      <c r="O16" s="15">
        <v>0</v>
      </c>
      <c r="P16" s="39">
        <v>0</v>
      </c>
      <c r="Q16" s="191">
        <v>0.26</v>
      </c>
      <c r="R16" s="15">
        <v>0.03</v>
      </c>
      <c r="S16" s="15">
        <v>0.03</v>
      </c>
      <c r="T16" s="15">
        <v>0.02</v>
      </c>
      <c r="U16" s="15">
        <v>0.28999999999999998</v>
      </c>
      <c r="V16" s="15">
        <v>0</v>
      </c>
      <c r="W16" s="15">
        <v>0</v>
      </c>
      <c r="X16" s="39">
        <v>0</v>
      </c>
    </row>
    <row r="17" spans="1:24" s="34" customFormat="1" ht="37.5" customHeight="1" x14ac:dyDescent="0.3">
      <c r="A17" s="82"/>
      <c r="B17" s="177"/>
      <c r="C17" s="325">
        <v>119</v>
      </c>
      <c r="D17" s="121" t="s">
        <v>12</v>
      </c>
      <c r="E17" s="304" t="s">
        <v>47</v>
      </c>
      <c r="F17" s="104">
        <v>30</v>
      </c>
      <c r="G17" s="386"/>
      <c r="H17" s="218">
        <v>2.2799999999999998</v>
      </c>
      <c r="I17" s="20">
        <v>0.24</v>
      </c>
      <c r="J17" s="44">
        <v>14.76</v>
      </c>
      <c r="K17" s="310">
        <v>70.5</v>
      </c>
      <c r="L17" s="218">
        <v>0.03</v>
      </c>
      <c r="M17" s="19">
        <v>0.01</v>
      </c>
      <c r="N17" s="20">
        <v>0</v>
      </c>
      <c r="O17" s="20">
        <v>0</v>
      </c>
      <c r="P17" s="44">
        <v>0</v>
      </c>
      <c r="Q17" s="19">
        <v>6</v>
      </c>
      <c r="R17" s="20">
        <v>19.5</v>
      </c>
      <c r="S17" s="20">
        <v>4.2</v>
      </c>
      <c r="T17" s="20">
        <v>0.33</v>
      </c>
      <c r="U17" s="20">
        <v>27.9</v>
      </c>
      <c r="V17" s="20">
        <v>1E-3</v>
      </c>
      <c r="W17" s="20">
        <v>2E-3</v>
      </c>
      <c r="X17" s="44">
        <v>4.3499999999999996</v>
      </c>
    </row>
    <row r="18" spans="1:24" s="34" customFormat="1" ht="37.5" customHeight="1" x14ac:dyDescent="0.3">
      <c r="A18" s="82"/>
      <c r="B18" s="177"/>
      <c r="C18" s="118">
        <v>120</v>
      </c>
      <c r="D18" s="121" t="s">
        <v>13</v>
      </c>
      <c r="E18" s="304" t="s">
        <v>43</v>
      </c>
      <c r="F18" s="104">
        <v>20</v>
      </c>
      <c r="G18" s="104"/>
      <c r="H18" s="191">
        <v>1.32</v>
      </c>
      <c r="I18" s="15">
        <v>0.24</v>
      </c>
      <c r="J18" s="39">
        <v>8.0399999999999991</v>
      </c>
      <c r="K18" s="201">
        <v>39.6</v>
      </c>
      <c r="L18" s="218">
        <v>0.03</v>
      </c>
      <c r="M18" s="19">
        <v>0.02</v>
      </c>
      <c r="N18" s="20">
        <v>0</v>
      </c>
      <c r="O18" s="20">
        <v>0</v>
      </c>
      <c r="P18" s="44">
        <v>0</v>
      </c>
      <c r="Q18" s="218">
        <v>5.8</v>
      </c>
      <c r="R18" s="20">
        <v>30</v>
      </c>
      <c r="S18" s="20">
        <v>9.4</v>
      </c>
      <c r="T18" s="20">
        <v>0.78</v>
      </c>
      <c r="U18" s="20">
        <v>47</v>
      </c>
      <c r="V18" s="20">
        <v>1E-3</v>
      </c>
      <c r="W18" s="20">
        <v>1E-3</v>
      </c>
      <c r="X18" s="44">
        <v>0</v>
      </c>
    </row>
    <row r="19" spans="1:24" s="34" customFormat="1" ht="37.5" customHeight="1" x14ac:dyDescent="0.3">
      <c r="A19" s="82"/>
      <c r="B19" s="130"/>
      <c r="C19" s="346"/>
      <c r="D19" s="418"/>
      <c r="E19" s="305" t="s">
        <v>17</v>
      </c>
      <c r="F19" s="212">
        <f>SUM(F12:F18)</f>
        <v>800</v>
      </c>
      <c r="G19" s="212"/>
      <c r="H19" s="132">
        <f t="shared" ref="H19:X19" si="1">SUM(H12:H18)</f>
        <v>43.87</v>
      </c>
      <c r="I19" s="32">
        <f t="shared" si="1"/>
        <v>35.570000000000007</v>
      </c>
      <c r="J19" s="118">
        <f t="shared" si="1"/>
        <v>82.199999999999989</v>
      </c>
      <c r="K19" s="212">
        <f t="shared" si="1"/>
        <v>827.50000000000011</v>
      </c>
      <c r="L19" s="132">
        <f t="shared" si="1"/>
        <v>0.73</v>
      </c>
      <c r="M19" s="32">
        <f t="shared" si="1"/>
        <v>0.39</v>
      </c>
      <c r="N19" s="32">
        <f t="shared" si="1"/>
        <v>147.41</v>
      </c>
      <c r="O19" s="32">
        <f t="shared" si="1"/>
        <v>250.06</v>
      </c>
      <c r="P19" s="118">
        <f t="shared" si="1"/>
        <v>0.36000000000000004</v>
      </c>
      <c r="Q19" s="132">
        <f t="shared" si="1"/>
        <v>311.99</v>
      </c>
      <c r="R19" s="32">
        <f t="shared" si="1"/>
        <v>529.26</v>
      </c>
      <c r="S19" s="32">
        <f t="shared" si="1"/>
        <v>128.85</v>
      </c>
      <c r="T19" s="32">
        <f t="shared" si="1"/>
        <v>9.8999999999999986</v>
      </c>
      <c r="U19" s="32">
        <f t="shared" si="1"/>
        <v>1175.08</v>
      </c>
      <c r="V19" s="32">
        <f t="shared" si="1"/>
        <v>1.6800000000000002E-2</v>
      </c>
      <c r="W19" s="32">
        <f t="shared" si="1"/>
        <v>1.6500000000000001E-2</v>
      </c>
      <c r="X19" s="118">
        <f t="shared" si="1"/>
        <v>4.46</v>
      </c>
    </row>
    <row r="20" spans="1:24" s="34" customFormat="1" ht="37.5" customHeight="1" thickBot="1" x14ac:dyDescent="0.35">
      <c r="A20" s="205"/>
      <c r="B20" s="195"/>
      <c r="C20" s="347"/>
      <c r="D20" s="345"/>
      <c r="E20" s="306" t="s">
        <v>18</v>
      </c>
      <c r="F20" s="279"/>
      <c r="G20" s="107"/>
      <c r="H20" s="126"/>
      <c r="I20" s="49"/>
      <c r="J20" s="96"/>
      <c r="K20" s="149">
        <f>K19/27.2</f>
        <v>30.422794117647065</v>
      </c>
      <c r="L20" s="126"/>
      <c r="M20" s="49"/>
      <c r="N20" s="49"/>
      <c r="O20" s="49"/>
      <c r="P20" s="85"/>
      <c r="Q20" s="126"/>
      <c r="R20" s="49"/>
      <c r="S20" s="49"/>
      <c r="T20" s="49"/>
      <c r="U20" s="49"/>
      <c r="V20" s="49"/>
      <c r="W20" s="49"/>
      <c r="X20" s="85"/>
    </row>
    <row r="21" spans="1:24" x14ac:dyDescent="0.3">
      <c r="A21" s="2"/>
      <c r="C21" s="4"/>
      <c r="D21" s="2"/>
      <c r="E21" s="2"/>
      <c r="F21" s="2"/>
      <c r="G21" s="9"/>
      <c r="H21" s="10"/>
      <c r="I21" s="9"/>
      <c r="J21" s="2"/>
      <c r="K21" s="12"/>
      <c r="L21" s="2"/>
      <c r="M21" s="2"/>
      <c r="N21" s="2"/>
    </row>
    <row r="22" spans="1:24" ht="18" x14ac:dyDescent="0.3">
      <c r="D22" s="11"/>
      <c r="E22" s="222"/>
      <c r="F22" s="25"/>
      <c r="G22" s="11"/>
      <c r="H22" s="11"/>
      <c r="I22" s="11"/>
      <c r="J22" s="11"/>
    </row>
    <row r="24" spans="1:24" x14ac:dyDescent="0.3">
      <c r="D24" s="11"/>
      <c r="E24" s="11"/>
      <c r="F24" s="11"/>
      <c r="G24" s="11"/>
      <c r="H24" s="11"/>
      <c r="I24" s="11"/>
      <c r="J24" s="11"/>
    </row>
    <row r="25" spans="1:24" x14ac:dyDescent="0.3">
      <c r="D25" s="11"/>
      <c r="E25" s="11"/>
      <c r="F25" s="11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  <row r="29" spans="1:24" x14ac:dyDescent="0.3">
      <c r="D29" s="11"/>
      <c r="E29" s="11"/>
      <c r="F29" s="11"/>
      <c r="G29" s="11"/>
      <c r="H29" s="11"/>
      <c r="I29" s="11"/>
      <c r="J29" s="11"/>
    </row>
  </sheetData>
  <mergeCells count="2">
    <mergeCell ref="L4:P4"/>
    <mergeCell ref="Q4:X4"/>
  </mergeCell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Y30"/>
  <sheetViews>
    <sheetView tabSelected="1" topLeftCell="C1" zoomScale="80" zoomScaleNormal="80" workbookViewId="0">
      <selection activeCell="J13" sqref="J13"/>
    </sheetView>
  </sheetViews>
  <sheetFormatPr defaultRowHeight="14.4" x14ac:dyDescent="0.3"/>
  <cols>
    <col min="1" max="1" width="20.6640625" customWidth="1"/>
    <col min="2" max="2" width="20.6640625" style="493" customWidth="1"/>
    <col min="3" max="3" width="16.5546875" style="5" customWidth="1"/>
    <col min="4" max="4" width="19" customWidth="1"/>
    <col min="5" max="5" width="56.3320312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</cols>
  <sheetData>
    <row r="2" spans="1:25" ht="22.8" x14ac:dyDescent="0.4">
      <c r="A2" s="6" t="s">
        <v>1</v>
      </c>
      <c r="B2" s="492"/>
      <c r="C2" s="7"/>
      <c r="D2" s="6" t="s">
        <v>3</v>
      </c>
      <c r="E2" s="6"/>
      <c r="F2" s="8" t="s">
        <v>2</v>
      </c>
      <c r="G2" s="7">
        <v>2</v>
      </c>
      <c r="H2" s="6"/>
      <c r="K2" s="8"/>
      <c r="L2" s="7"/>
      <c r="M2" s="1"/>
      <c r="N2" s="2"/>
    </row>
    <row r="3" spans="1:25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5" s="16" customFormat="1" ht="21.75" customHeight="1" thickBot="1" x14ac:dyDescent="0.35">
      <c r="A4" s="57"/>
      <c r="B4" s="246"/>
      <c r="C4" s="453" t="s">
        <v>36</v>
      </c>
      <c r="D4" s="693" t="s">
        <v>38</v>
      </c>
      <c r="E4" s="454"/>
      <c r="F4" s="455"/>
      <c r="G4" s="453"/>
      <c r="H4" s="495" t="s">
        <v>19</v>
      </c>
      <c r="I4" s="496"/>
      <c r="J4" s="497"/>
      <c r="K4" s="414" t="s">
        <v>20</v>
      </c>
      <c r="L4" s="686" t="s">
        <v>21</v>
      </c>
      <c r="M4" s="687"/>
      <c r="N4" s="688"/>
      <c r="O4" s="688"/>
      <c r="P4" s="689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5" s="16" customFormat="1" ht="28.5" customHeight="1" thickBot="1" x14ac:dyDescent="0.35">
      <c r="A5" s="58" t="s">
        <v>0</v>
      </c>
      <c r="B5" s="491"/>
      <c r="C5" s="74" t="s">
        <v>37</v>
      </c>
      <c r="D5" s="694"/>
      <c r="E5" s="74" t="s">
        <v>35</v>
      </c>
      <c r="F5" s="79" t="s">
        <v>23</v>
      </c>
      <c r="G5" s="74" t="s">
        <v>34</v>
      </c>
      <c r="H5" s="363" t="s">
        <v>24</v>
      </c>
      <c r="I5" s="333" t="s">
        <v>25</v>
      </c>
      <c r="J5" s="450" t="s">
        <v>26</v>
      </c>
      <c r="K5" s="415" t="s">
        <v>27</v>
      </c>
      <c r="L5" s="348" t="s">
        <v>28</v>
      </c>
      <c r="M5" s="348" t="s">
        <v>59</v>
      </c>
      <c r="N5" s="348" t="s">
        <v>29</v>
      </c>
      <c r="O5" s="349" t="s">
        <v>60</v>
      </c>
      <c r="P5" s="348" t="s">
        <v>61</v>
      </c>
      <c r="Q5" s="348" t="s">
        <v>30</v>
      </c>
      <c r="R5" s="348" t="s">
        <v>31</v>
      </c>
      <c r="S5" s="348" t="s">
        <v>32</v>
      </c>
      <c r="T5" s="348" t="s">
        <v>33</v>
      </c>
      <c r="U5" s="348" t="s">
        <v>62</v>
      </c>
      <c r="V5" s="348" t="s">
        <v>63</v>
      </c>
      <c r="W5" s="348" t="s">
        <v>64</v>
      </c>
      <c r="X5" s="455" t="s">
        <v>65</v>
      </c>
    </row>
    <row r="6" spans="1:25" s="16" customFormat="1" ht="26.4" customHeight="1" x14ac:dyDescent="0.3">
      <c r="A6" s="392" t="s">
        <v>95</v>
      </c>
      <c r="B6" s="591"/>
      <c r="C6" s="125">
        <v>27</v>
      </c>
      <c r="D6" s="137" t="s">
        <v>16</v>
      </c>
      <c r="E6" s="561" t="s">
        <v>85</v>
      </c>
      <c r="F6" s="579">
        <v>100</v>
      </c>
      <c r="G6" s="125"/>
      <c r="H6" s="474">
        <v>0.8</v>
      </c>
      <c r="I6" s="47">
        <v>0.3</v>
      </c>
      <c r="J6" s="294">
        <v>9.6</v>
      </c>
      <c r="K6" s="548">
        <v>49</v>
      </c>
      <c r="L6" s="263">
        <v>0.06</v>
      </c>
      <c r="M6" s="474">
        <v>0.04</v>
      </c>
      <c r="N6" s="47">
        <v>10</v>
      </c>
      <c r="O6" s="47">
        <v>20</v>
      </c>
      <c r="P6" s="48">
        <v>0</v>
      </c>
      <c r="Q6" s="263">
        <v>20</v>
      </c>
      <c r="R6" s="47">
        <v>20</v>
      </c>
      <c r="S6" s="47">
        <v>9</v>
      </c>
      <c r="T6" s="47">
        <v>0.5</v>
      </c>
      <c r="U6" s="47">
        <v>214</v>
      </c>
      <c r="V6" s="47">
        <v>4.0000000000000001E-3</v>
      </c>
      <c r="W6" s="47">
        <v>1E-4</v>
      </c>
      <c r="X6" s="48">
        <v>0</v>
      </c>
    </row>
    <row r="7" spans="1:25" s="16" customFormat="1" ht="26.4" customHeight="1" x14ac:dyDescent="0.3">
      <c r="A7" s="500"/>
      <c r="B7" s="592"/>
      <c r="C7" s="97">
        <v>69</v>
      </c>
      <c r="D7" s="120" t="s">
        <v>79</v>
      </c>
      <c r="E7" s="593" t="s">
        <v>173</v>
      </c>
      <c r="F7" s="142">
        <v>200</v>
      </c>
      <c r="G7" s="97"/>
      <c r="H7" s="191">
        <v>32.36</v>
      </c>
      <c r="I7" s="15">
        <v>15.59</v>
      </c>
      <c r="J7" s="39">
        <v>38.85</v>
      </c>
      <c r="K7" s="200">
        <v>428.08</v>
      </c>
      <c r="L7" s="191">
        <v>0.08</v>
      </c>
      <c r="M7" s="17">
        <v>0.44</v>
      </c>
      <c r="N7" s="15">
        <v>0.56000000000000005</v>
      </c>
      <c r="O7" s="15">
        <v>80</v>
      </c>
      <c r="P7" s="39">
        <v>0.36</v>
      </c>
      <c r="Q7" s="191">
        <v>300.58999999999997</v>
      </c>
      <c r="R7" s="15">
        <v>360.06</v>
      </c>
      <c r="S7" s="15">
        <v>42.19</v>
      </c>
      <c r="T7" s="15">
        <v>1.01</v>
      </c>
      <c r="U7" s="15">
        <v>161.9</v>
      </c>
      <c r="V7" s="15">
        <v>1.2E-2</v>
      </c>
      <c r="W7" s="15">
        <v>3.9E-2</v>
      </c>
      <c r="X7" s="39">
        <v>0.04</v>
      </c>
    </row>
    <row r="8" spans="1:25" s="16" customFormat="1" ht="26.4" customHeight="1" x14ac:dyDescent="0.3">
      <c r="A8" s="500"/>
      <c r="B8" s="592"/>
      <c r="C8" s="97">
        <v>114</v>
      </c>
      <c r="D8" s="120" t="s">
        <v>42</v>
      </c>
      <c r="E8" s="136" t="s">
        <v>45</v>
      </c>
      <c r="F8" s="104">
        <v>200</v>
      </c>
      <c r="G8" s="97"/>
      <c r="H8" s="191">
        <v>0</v>
      </c>
      <c r="I8" s="15">
        <v>0</v>
      </c>
      <c r="J8" s="39">
        <v>7.27</v>
      </c>
      <c r="K8" s="200">
        <v>28.73</v>
      </c>
      <c r="L8" s="191">
        <v>0</v>
      </c>
      <c r="M8" s="15">
        <v>0</v>
      </c>
      <c r="N8" s="15">
        <v>0</v>
      </c>
      <c r="O8" s="15">
        <v>0</v>
      </c>
      <c r="P8" s="39">
        <v>0</v>
      </c>
      <c r="Q8" s="191">
        <v>0.26</v>
      </c>
      <c r="R8" s="15">
        <v>0.03</v>
      </c>
      <c r="S8" s="15">
        <v>0.03</v>
      </c>
      <c r="T8" s="15">
        <v>0.02</v>
      </c>
      <c r="U8" s="15">
        <v>0.28999999999999998</v>
      </c>
      <c r="V8" s="15">
        <v>0</v>
      </c>
      <c r="W8" s="15">
        <v>0</v>
      </c>
      <c r="X8" s="39">
        <v>0</v>
      </c>
    </row>
    <row r="9" spans="1:25" s="16" customFormat="1" ht="37.5" customHeight="1" x14ac:dyDescent="0.3">
      <c r="A9" s="500"/>
      <c r="B9" s="592"/>
      <c r="C9" s="594">
        <v>121</v>
      </c>
      <c r="D9" s="502" t="s">
        <v>12</v>
      </c>
      <c r="E9" s="595" t="s">
        <v>44</v>
      </c>
      <c r="F9" s="596">
        <v>50</v>
      </c>
      <c r="G9" s="572"/>
      <c r="H9" s="597">
        <v>3.75</v>
      </c>
      <c r="I9" s="598">
        <v>1.45</v>
      </c>
      <c r="J9" s="599">
        <v>24.9</v>
      </c>
      <c r="K9" s="600">
        <v>131</v>
      </c>
      <c r="L9" s="597">
        <v>0.05</v>
      </c>
      <c r="M9" s="598">
        <v>0.01</v>
      </c>
      <c r="N9" s="598">
        <v>0</v>
      </c>
      <c r="O9" s="598">
        <v>0</v>
      </c>
      <c r="P9" s="599">
        <v>0</v>
      </c>
      <c r="Q9" s="597">
        <v>9.5</v>
      </c>
      <c r="R9" s="598">
        <v>32.5</v>
      </c>
      <c r="S9" s="598">
        <v>6.5</v>
      </c>
      <c r="T9" s="598">
        <v>0.6</v>
      </c>
      <c r="U9" s="598">
        <v>46</v>
      </c>
      <c r="V9" s="598">
        <v>0</v>
      </c>
      <c r="W9" s="598">
        <v>0</v>
      </c>
      <c r="X9" s="39">
        <v>0</v>
      </c>
    </row>
    <row r="10" spans="1:25" s="16" customFormat="1" ht="26.4" customHeight="1" x14ac:dyDescent="0.3">
      <c r="A10" s="500"/>
      <c r="B10" s="601"/>
      <c r="C10" s="602"/>
      <c r="D10" s="592"/>
      <c r="E10" s="237" t="s">
        <v>17</v>
      </c>
      <c r="F10" s="603">
        <f>SUM(F6:F9)</f>
        <v>550</v>
      </c>
      <c r="G10" s="602"/>
      <c r="H10" s="191">
        <f t="shared" ref="H10:X10" si="0">SUM(H6:H9)</f>
        <v>36.909999999999997</v>
      </c>
      <c r="I10" s="15">
        <f t="shared" si="0"/>
        <v>17.34</v>
      </c>
      <c r="J10" s="39">
        <f t="shared" si="0"/>
        <v>80.62</v>
      </c>
      <c r="K10" s="602">
        <f t="shared" si="0"/>
        <v>636.80999999999995</v>
      </c>
      <c r="L10" s="191">
        <f t="shared" si="0"/>
        <v>0.19</v>
      </c>
      <c r="M10" s="15">
        <f t="shared" si="0"/>
        <v>0.49</v>
      </c>
      <c r="N10" s="15">
        <f t="shared" si="0"/>
        <v>10.56</v>
      </c>
      <c r="O10" s="26">
        <f t="shared" si="0"/>
        <v>100</v>
      </c>
      <c r="P10" s="39">
        <f t="shared" si="0"/>
        <v>0.36</v>
      </c>
      <c r="Q10" s="191">
        <f t="shared" si="0"/>
        <v>330.34999999999997</v>
      </c>
      <c r="R10" s="15">
        <f t="shared" si="0"/>
        <v>412.59</v>
      </c>
      <c r="S10" s="15">
        <f t="shared" si="0"/>
        <v>57.72</v>
      </c>
      <c r="T10" s="15">
        <f t="shared" si="0"/>
        <v>2.13</v>
      </c>
      <c r="U10" s="15">
        <f t="shared" si="0"/>
        <v>422.19</v>
      </c>
      <c r="V10" s="604">
        <f t="shared" si="0"/>
        <v>1.6E-2</v>
      </c>
      <c r="W10" s="604">
        <f t="shared" si="0"/>
        <v>3.9100000000000003E-2</v>
      </c>
      <c r="X10" s="39">
        <f t="shared" si="0"/>
        <v>0.04</v>
      </c>
    </row>
    <row r="11" spans="1:25" s="16" customFormat="1" ht="26.4" customHeight="1" thickBot="1" x14ac:dyDescent="0.35">
      <c r="A11" s="395"/>
      <c r="B11" s="396"/>
      <c r="C11" s="602"/>
      <c r="D11" s="605"/>
      <c r="E11" s="237" t="s">
        <v>18</v>
      </c>
      <c r="F11" s="606"/>
      <c r="G11" s="602"/>
      <c r="H11" s="607"/>
      <c r="I11" s="608"/>
      <c r="J11" s="609"/>
      <c r="K11" s="610">
        <f>K10/27.2</f>
        <v>23.412132352941175</v>
      </c>
      <c r="L11" s="607"/>
      <c r="M11" s="608"/>
      <c r="N11" s="608"/>
      <c r="O11" s="611"/>
      <c r="P11" s="609"/>
      <c r="Q11" s="607"/>
      <c r="R11" s="608"/>
      <c r="S11" s="608"/>
      <c r="T11" s="608"/>
      <c r="U11" s="608"/>
      <c r="V11" s="608"/>
      <c r="W11" s="608"/>
      <c r="X11" s="609"/>
    </row>
    <row r="12" spans="1:25" s="16" customFormat="1" ht="39.75" customHeight="1" x14ac:dyDescent="0.3">
      <c r="A12" s="633" t="s">
        <v>6</v>
      </c>
      <c r="B12" s="125"/>
      <c r="C12" s="298">
        <v>378</v>
      </c>
      <c r="D12" s="371" t="s">
        <v>16</v>
      </c>
      <c r="E12" s="585" t="s">
        <v>116</v>
      </c>
      <c r="F12" s="125">
        <v>100</v>
      </c>
      <c r="G12" s="389"/>
      <c r="H12" s="263">
        <v>1.25</v>
      </c>
      <c r="I12" s="47">
        <v>0.34</v>
      </c>
      <c r="J12" s="48">
        <v>4</v>
      </c>
      <c r="K12" s="365">
        <v>94.92</v>
      </c>
      <c r="L12" s="263">
        <v>0.05</v>
      </c>
      <c r="M12" s="47">
        <v>0.05</v>
      </c>
      <c r="N12" s="47">
        <v>70</v>
      </c>
      <c r="O12" s="47">
        <v>100</v>
      </c>
      <c r="P12" s="48">
        <v>0</v>
      </c>
      <c r="Q12" s="474">
        <v>24.35</v>
      </c>
      <c r="R12" s="47">
        <v>29.14</v>
      </c>
      <c r="S12" s="47">
        <v>14.32</v>
      </c>
      <c r="T12" s="47">
        <v>0.66</v>
      </c>
      <c r="U12" s="47">
        <v>237.28</v>
      </c>
      <c r="V12" s="47">
        <v>1E-3</v>
      </c>
      <c r="W12" s="47">
        <v>0</v>
      </c>
      <c r="X12" s="48">
        <v>1.76</v>
      </c>
      <c r="Y12" s="34"/>
    </row>
    <row r="13" spans="1:25" s="34" customFormat="1" ht="33" customHeight="1" x14ac:dyDescent="0.3">
      <c r="A13" s="630"/>
      <c r="B13" s="121"/>
      <c r="C13" s="118">
        <v>33</v>
      </c>
      <c r="D13" s="163" t="s">
        <v>7</v>
      </c>
      <c r="E13" s="321" t="s">
        <v>117</v>
      </c>
      <c r="F13" s="179">
        <v>250</v>
      </c>
      <c r="G13" s="163"/>
      <c r="H13" s="196">
        <v>6.99</v>
      </c>
      <c r="I13" s="55">
        <v>8.51</v>
      </c>
      <c r="J13" s="161">
        <v>15.38</v>
      </c>
      <c r="K13" s="286">
        <v>168.05</v>
      </c>
      <c r="L13" s="196">
        <v>0.19</v>
      </c>
      <c r="M13" s="55">
        <v>0.1</v>
      </c>
      <c r="N13" s="55">
        <v>6.46</v>
      </c>
      <c r="O13" s="55">
        <v>150</v>
      </c>
      <c r="P13" s="161">
        <v>0.03</v>
      </c>
      <c r="Q13" s="162">
        <v>30.68</v>
      </c>
      <c r="R13" s="55">
        <v>105.384</v>
      </c>
      <c r="S13" s="55">
        <v>30.83</v>
      </c>
      <c r="T13" s="55">
        <v>1.34</v>
      </c>
      <c r="U13" s="55">
        <v>446.64</v>
      </c>
      <c r="V13" s="55">
        <v>6.7000000000000002E-3</v>
      </c>
      <c r="W13" s="55">
        <v>1.1000000000000001E-3</v>
      </c>
      <c r="X13" s="161">
        <v>0.05</v>
      </c>
    </row>
    <row r="14" spans="1:25" s="34" customFormat="1" ht="33" customHeight="1" x14ac:dyDescent="0.3">
      <c r="A14" s="631"/>
      <c r="B14" s="418"/>
      <c r="C14" s="118">
        <v>259</v>
      </c>
      <c r="D14" s="163" t="s">
        <v>8</v>
      </c>
      <c r="E14" s="321" t="s">
        <v>118</v>
      </c>
      <c r="F14" s="179">
        <v>105</v>
      </c>
      <c r="G14" s="76"/>
      <c r="H14" s="196">
        <v>12.38</v>
      </c>
      <c r="I14" s="55">
        <v>10.59</v>
      </c>
      <c r="J14" s="161">
        <v>16.84</v>
      </c>
      <c r="K14" s="286">
        <v>167.46</v>
      </c>
      <c r="L14" s="196">
        <v>0.04</v>
      </c>
      <c r="M14" s="55">
        <v>0.05</v>
      </c>
      <c r="N14" s="55">
        <v>2.88</v>
      </c>
      <c r="O14" s="55">
        <v>70</v>
      </c>
      <c r="P14" s="161">
        <v>0.02</v>
      </c>
      <c r="Q14" s="162">
        <v>12.7</v>
      </c>
      <c r="R14" s="55">
        <v>145.38999999999999</v>
      </c>
      <c r="S14" s="530">
        <v>71.95</v>
      </c>
      <c r="T14" s="55">
        <v>1.22</v>
      </c>
      <c r="U14" s="55">
        <v>105.4</v>
      </c>
      <c r="V14" s="55">
        <v>6.0000000000000001E-3</v>
      </c>
      <c r="W14" s="55">
        <v>7.0000000000000001E-3</v>
      </c>
      <c r="X14" s="161">
        <v>0.1</v>
      </c>
    </row>
    <row r="15" spans="1:25" s="34" customFormat="1" ht="25.5" customHeight="1" x14ac:dyDescent="0.3">
      <c r="A15" s="631"/>
      <c r="B15" s="418"/>
      <c r="C15" s="132">
        <v>65</v>
      </c>
      <c r="D15" s="368" t="s">
        <v>119</v>
      </c>
      <c r="E15" s="304" t="s">
        <v>46</v>
      </c>
      <c r="F15" s="104">
        <v>180</v>
      </c>
      <c r="G15" s="76"/>
      <c r="H15" s="287">
        <v>8.11</v>
      </c>
      <c r="I15" s="68">
        <v>4.72</v>
      </c>
      <c r="J15" s="72">
        <v>49.54</v>
      </c>
      <c r="K15" s="314">
        <v>272.97000000000003</v>
      </c>
      <c r="L15" s="196">
        <v>0.1</v>
      </c>
      <c r="M15" s="162">
        <v>0.03</v>
      </c>
      <c r="N15" s="55">
        <v>0</v>
      </c>
      <c r="O15" s="55">
        <v>20</v>
      </c>
      <c r="P15" s="161">
        <v>0.08</v>
      </c>
      <c r="Q15" s="162">
        <v>16.25</v>
      </c>
      <c r="R15" s="55">
        <v>61</v>
      </c>
      <c r="S15" s="55">
        <v>10.97</v>
      </c>
      <c r="T15" s="55">
        <v>1.1100000000000001</v>
      </c>
      <c r="U15" s="55">
        <v>87</v>
      </c>
      <c r="V15" s="55">
        <v>1E-3</v>
      </c>
      <c r="W15" s="55">
        <v>0</v>
      </c>
      <c r="X15" s="161">
        <v>0.02</v>
      </c>
    </row>
    <row r="16" spans="1:25" s="34" customFormat="1" ht="32.25" customHeight="1" x14ac:dyDescent="0.3">
      <c r="A16" s="631"/>
      <c r="B16" s="418"/>
      <c r="C16" s="76">
        <v>104</v>
      </c>
      <c r="D16" s="121" t="s">
        <v>15</v>
      </c>
      <c r="E16" s="227" t="s">
        <v>73</v>
      </c>
      <c r="F16" s="179">
        <v>200</v>
      </c>
      <c r="G16" s="76"/>
      <c r="H16" s="218">
        <v>0</v>
      </c>
      <c r="I16" s="20">
        <v>0</v>
      </c>
      <c r="J16" s="44">
        <v>14.16</v>
      </c>
      <c r="K16" s="217">
        <v>55.48</v>
      </c>
      <c r="L16" s="218">
        <v>0.09</v>
      </c>
      <c r="M16" s="20">
        <v>0.1</v>
      </c>
      <c r="N16" s="20">
        <v>2.94</v>
      </c>
      <c r="O16" s="20">
        <v>80</v>
      </c>
      <c r="P16" s="44">
        <v>0.96</v>
      </c>
      <c r="Q16" s="19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44">
        <v>0</v>
      </c>
    </row>
    <row r="17" spans="1:25" s="34" customFormat="1" ht="26.4" customHeight="1" x14ac:dyDescent="0.3">
      <c r="A17" s="631"/>
      <c r="B17" s="171"/>
      <c r="C17" s="118">
        <v>120</v>
      </c>
      <c r="D17" s="163" t="s">
        <v>13</v>
      </c>
      <c r="E17" s="304" t="s">
        <v>43</v>
      </c>
      <c r="F17" s="104">
        <v>30</v>
      </c>
      <c r="G17" s="132"/>
      <c r="H17" s="218">
        <v>2.2799999999999998</v>
      </c>
      <c r="I17" s="20">
        <v>0.24</v>
      </c>
      <c r="J17" s="44">
        <v>14.76</v>
      </c>
      <c r="K17" s="310">
        <v>70.5</v>
      </c>
      <c r="L17" s="218">
        <v>0.03</v>
      </c>
      <c r="M17" s="19">
        <v>0.01</v>
      </c>
      <c r="N17" s="20">
        <v>0</v>
      </c>
      <c r="O17" s="20">
        <v>0</v>
      </c>
      <c r="P17" s="44">
        <v>0</v>
      </c>
      <c r="Q17" s="19">
        <v>6</v>
      </c>
      <c r="R17" s="20">
        <v>19.5</v>
      </c>
      <c r="S17" s="20">
        <v>4.2</v>
      </c>
      <c r="T17" s="20">
        <v>0.33</v>
      </c>
      <c r="U17" s="20">
        <v>27.9</v>
      </c>
      <c r="V17" s="20">
        <v>1E-3</v>
      </c>
      <c r="W17" s="20">
        <v>2E-3</v>
      </c>
      <c r="X17" s="44">
        <v>4.3499999999999996</v>
      </c>
    </row>
    <row r="18" spans="1:25" s="34" customFormat="1" ht="26.4" customHeight="1" x14ac:dyDescent="0.3">
      <c r="A18" s="631"/>
      <c r="B18" s="171"/>
      <c r="C18" s="118">
        <v>120</v>
      </c>
      <c r="D18" s="163" t="s">
        <v>13</v>
      </c>
      <c r="E18" s="304" t="s">
        <v>11</v>
      </c>
      <c r="F18" s="104">
        <v>30</v>
      </c>
      <c r="G18" s="132"/>
      <c r="H18" s="218">
        <v>1.98</v>
      </c>
      <c r="I18" s="20">
        <v>0.36</v>
      </c>
      <c r="J18" s="44">
        <v>12.06</v>
      </c>
      <c r="K18" s="310">
        <v>59.4</v>
      </c>
      <c r="L18" s="218">
        <v>0.05</v>
      </c>
      <c r="M18" s="19">
        <v>0.02</v>
      </c>
      <c r="N18" s="20">
        <v>0</v>
      </c>
      <c r="O18" s="20">
        <v>0</v>
      </c>
      <c r="P18" s="44">
        <v>0</v>
      </c>
      <c r="Q18" s="19">
        <v>8.6999999999999993</v>
      </c>
      <c r="R18" s="20">
        <v>45</v>
      </c>
      <c r="S18" s="20">
        <v>14.1</v>
      </c>
      <c r="T18" s="20">
        <v>1.17</v>
      </c>
      <c r="U18" s="20">
        <v>70.5</v>
      </c>
      <c r="V18" s="20">
        <v>1E-3</v>
      </c>
      <c r="W18" s="20">
        <v>2E-3</v>
      </c>
      <c r="X18" s="44">
        <v>0.01</v>
      </c>
    </row>
    <row r="19" spans="1:25" s="34" customFormat="1" ht="26.4" customHeight="1" x14ac:dyDescent="0.3">
      <c r="A19" s="631"/>
      <c r="B19" s="171"/>
      <c r="C19" s="346"/>
      <c r="D19" s="386"/>
      <c r="E19" s="305" t="s">
        <v>17</v>
      </c>
      <c r="F19" s="212">
        <f>F12+F13+F14+F15+F16+F17+F18</f>
        <v>895</v>
      </c>
      <c r="G19" s="132"/>
      <c r="H19" s="154">
        <f t="shared" ref="H19:X19" si="1">H12+H13+H14+H15+H16+H17+H18</f>
        <v>32.99</v>
      </c>
      <c r="I19" s="32">
        <f t="shared" si="1"/>
        <v>24.759999999999994</v>
      </c>
      <c r="J19" s="50">
        <f t="shared" si="1"/>
        <v>126.74</v>
      </c>
      <c r="K19" s="284">
        <f t="shared" si="1"/>
        <v>888.78000000000009</v>
      </c>
      <c r="L19" s="154">
        <f t="shared" si="1"/>
        <v>0.55000000000000004</v>
      </c>
      <c r="M19" s="32">
        <f t="shared" si="1"/>
        <v>0.36000000000000004</v>
      </c>
      <c r="N19" s="32">
        <f t="shared" si="1"/>
        <v>82.279999999999987</v>
      </c>
      <c r="O19" s="32">
        <f t="shared" si="1"/>
        <v>420</v>
      </c>
      <c r="P19" s="50">
        <f t="shared" si="1"/>
        <v>1.0899999999999999</v>
      </c>
      <c r="Q19" s="33">
        <f t="shared" si="1"/>
        <v>98.68</v>
      </c>
      <c r="R19" s="32">
        <f t="shared" si="1"/>
        <v>405.41399999999999</v>
      </c>
      <c r="S19" s="32">
        <f t="shared" si="1"/>
        <v>146.36999999999998</v>
      </c>
      <c r="T19" s="32">
        <f t="shared" si="1"/>
        <v>5.83</v>
      </c>
      <c r="U19" s="32">
        <f t="shared" si="1"/>
        <v>974.71999999999991</v>
      </c>
      <c r="V19" s="32">
        <f t="shared" si="1"/>
        <v>1.6700000000000003E-2</v>
      </c>
      <c r="W19" s="32">
        <f t="shared" si="1"/>
        <v>1.21E-2</v>
      </c>
      <c r="X19" s="118">
        <f t="shared" si="1"/>
        <v>6.2899999999999991</v>
      </c>
    </row>
    <row r="20" spans="1:25" s="94" customFormat="1" ht="26.4" customHeight="1" thickBot="1" x14ac:dyDescent="0.35">
      <c r="A20" s="634"/>
      <c r="B20" s="635"/>
      <c r="C20" s="347"/>
      <c r="D20" s="388"/>
      <c r="E20" s="306" t="s">
        <v>18</v>
      </c>
      <c r="F20" s="279"/>
      <c r="G20" s="296"/>
      <c r="H20" s="156"/>
      <c r="I20" s="49"/>
      <c r="J20" s="85"/>
      <c r="K20" s="300">
        <f>K19/27.2</f>
        <v>32.675735294117651</v>
      </c>
      <c r="L20" s="156"/>
      <c r="M20" s="49"/>
      <c r="N20" s="49"/>
      <c r="O20" s="49"/>
      <c r="P20" s="85"/>
      <c r="Q20" s="126"/>
      <c r="R20" s="49"/>
      <c r="S20" s="49"/>
      <c r="T20" s="49"/>
      <c r="U20" s="49"/>
      <c r="V20" s="49"/>
      <c r="W20" s="49"/>
      <c r="X20" s="85"/>
    </row>
    <row r="21" spans="1:25" x14ac:dyDescent="0.3">
      <c r="A21" s="11"/>
      <c r="B21" s="632"/>
      <c r="C21" s="224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168"/>
      <c r="U21" s="168"/>
      <c r="V21" s="168"/>
      <c r="W21" s="168"/>
      <c r="X21" s="168"/>
      <c r="Y21" s="168"/>
    </row>
    <row r="22" spans="1:25" x14ac:dyDescent="0.3">
      <c r="A22" s="11"/>
      <c r="B22" s="632"/>
      <c r="C22" s="224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168"/>
      <c r="U22" s="168"/>
      <c r="V22" s="168"/>
      <c r="W22" s="168"/>
      <c r="X22" s="168"/>
      <c r="Y22" s="168"/>
    </row>
    <row r="23" spans="1:25" x14ac:dyDescent="0.3">
      <c r="A23" s="11"/>
      <c r="B23" s="632"/>
      <c r="C23" s="224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168"/>
      <c r="U23" s="168"/>
      <c r="V23" s="168"/>
      <c r="W23" s="168"/>
      <c r="X23" s="168"/>
      <c r="Y23" s="168"/>
    </row>
    <row r="24" spans="1:25" x14ac:dyDescent="0.3">
      <c r="A24" s="11"/>
      <c r="B24" s="494"/>
      <c r="C24" s="27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25" x14ac:dyDescent="0.3">
      <c r="A25" s="11"/>
      <c r="B25" s="494"/>
      <c r="C25" s="27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25" x14ac:dyDescent="0.3">
      <c r="A26" s="11"/>
      <c r="B26" s="494"/>
      <c r="C26" s="27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25" x14ac:dyDescent="0.3">
      <c r="A27" s="11"/>
      <c r="B27" s="494"/>
      <c r="C27" s="27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25" x14ac:dyDescent="0.3">
      <c r="A28" s="11"/>
      <c r="B28" s="494"/>
      <c r="C28" s="27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25" x14ac:dyDescent="0.3">
      <c r="A29" s="11"/>
      <c r="B29" s="494"/>
      <c r="C29" s="27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25" x14ac:dyDescent="0.3">
      <c r="A30" s="11"/>
      <c r="B30" s="494"/>
      <c r="C30" s="27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</sheetData>
  <mergeCells count="3">
    <mergeCell ref="L4:P4"/>
    <mergeCell ref="Q4:X4"/>
    <mergeCell ref="D4:D5"/>
  </mergeCells>
  <pageMargins left="0.7" right="0.7" top="0.75" bottom="0.75" header="0.3" footer="0.3"/>
  <pageSetup paperSize="9" scale="3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A33"/>
  <sheetViews>
    <sheetView topLeftCell="A4" zoomScale="71" zoomScaleNormal="71" workbookViewId="0">
      <selection activeCell="A9" sqref="A9:XFD9"/>
    </sheetView>
  </sheetViews>
  <sheetFormatPr defaultRowHeight="14.4" x14ac:dyDescent="0.3"/>
  <cols>
    <col min="1" max="1" width="16.88671875" customWidth="1"/>
    <col min="2" max="2" width="13.44140625" customWidth="1"/>
    <col min="3" max="3" width="15.6640625" style="5" customWidth="1"/>
    <col min="4" max="4" width="20.88671875" customWidth="1"/>
    <col min="5" max="5" width="54.33203125" customWidth="1"/>
    <col min="6" max="6" width="13.88671875" customWidth="1"/>
    <col min="7" max="7" width="14.88671875" customWidth="1"/>
    <col min="8" max="8" width="12.44140625" customWidth="1"/>
    <col min="9" max="9" width="11.33203125" customWidth="1"/>
    <col min="10" max="10" width="12.88671875" customWidth="1"/>
    <col min="11" max="11" width="20" customWidth="1"/>
    <col min="12" max="12" width="11.33203125" customWidth="1"/>
    <col min="23" max="23" width="9.88671875" bestFit="1" customWidth="1"/>
  </cols>
  <sheetData>
    <row r="2" spans="1:27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7">
        <v>20</v>
      </c>
      <c r="H2" s="6"/>
      <c r="K2" s="8"/>
      <c r="L2" s="7"/>
      <c r="M2" s="1"/>
      <c r="N2" s="2"/>
    </row>
    <row r="3" spans="1:27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7" s="16" customFormat="1" ht="21.75" customHeight="1" thickBot="1" x14ac:dyDescent="0.35">
      <c r="A4" s="111"/>
      <c r="B4" s="111"/>
      <c r="C4" s="452" t="s">
        <v>36</v>
      </c>
      <c r="D4" s="197"/>
      <c r="E4" s="393"/>
      <c r="F4" s="452"/>
      <c r="G4" s="455"/>
      <c r="H4" s="495" t="s">
        <v>19</v>
      </c>
      <c r="I4" s="496"/>
      <c r="J4" s="497"/>
      <c r="K4" s="414" t="s">
        <v>20</v>
      </c>
      <c r="L4" s="690" t="s">
        <v>21</v>
      </c>
      <c r="M4" s="691"/>
      <c r="N4" s="702"/>
      <c r="O4" s="702"/>
      <c r="P4" s="703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7" s="16" customFormat="1" ht="38.25" customHeight="1" thickBot="1" x14ac:dyDescent="0.35">
      <c r="A5" s="112" t="s">
        <v>0</v>
      </c>
      <c r="B5" s="505"/>
      <c r="C5" s="95" t="s">
        <v>37</v>
      </c>
      <c r="D5" s="396" t="s">
        <v>38</v>
      </c>
      <c r="E5" s="79" t="s">
        <v>35</v>
      </c>
      <c r="F5" s="95" t="s">
        <v>23</v>
      </c>
      <c r="G5" s="79" t="s">
        <v>34</v>
      </c>
      <c r="H5" s="74" t="s">
        <v>24</v>
      </c>
      <c r="I5" s="333" t="s">
        <v>25</v>
      </c>
      <c r="J5" s="74" t="s">
        <v>26</v>
      </c>
      <c r="K5" s="415" t="s">
        <v>27</v>
      </c>
      <c r="L5" s="337" t="s">
        <v>28</v>
      </c>
      <c r="M5" s="95" t="s">
        <v>59</v>
      </c>
      <c r="N5" s="333" t="s">
        <v>29</v>
      </c>
      <c r="O5" s="523" t="s">
        <v>60</v>
      </c>
      <c r="P5" s="333" t="s">
        <v>61</v>
      </c>
      <c r="Q5" s="74" t="s">
        <v>30</v>
      </c>
      <c r="R5" s="333" t="s">
        <v>31</v>
      </c>
      <c r="S5" s="74" t="s">
        <v>32</v>
      </c>
      <c r="T5" s="333" t="s">
        <v>33</v>
      </c>
      <c r="U5" s="74" t="s">
        <v>62</v>
      </c>
      <c r="V5" s="333" t="s">
        <v>63</v>
      </c>
      <c r="W5" s="74" t="s">
        <v>64</v>
      </c>
      <c r="X5" s="333" t="s">
        <v>65</v>
      </c>
    </row>
    <row r="6" spans="1:27" s="16" customFormat="1" ht="39" customHeight="1" x14ac:dyDescent="0.3">
      <c r="A6" s="398" t="s">
        <v>5</v>
      </c>
      <c r="B6" s="516"/>
      <c r="C6" s="125">
        <v>27</v>
      </c>
      <c r="D6" s="137" t="s">
        <v>16</v>
      </c>
      <c r="E6" s="561" t="s">
        <v>85</v>
      </c>
      <c r="F6" s="579">
        <v>100</v>
      </c>
      <c r="G6" s="125"/>
      <c r="H6" s="474">
        <v>0.8</v>
      </c>
      <c r="I6" s="47">
        <v>0.3</v>
      </c>
      <c r="J6" s="294">
        <v>9.6</v>
      </c>
      <c r="K6" s="548">
        <v>49</v>
      </c>
      <c r="L6" s="263">
        <v>0.06</v>
      </c>
      <c r="M6" s="474">
        <v>0.04</v>
      </c>
      <c r="N6" s="47">
        <v>10</v>
      </c>
      <c r="O6" s="47">
        <v>20</v>
      </c>
      <c r="P6" s="48">
        <v>0</v>
      </c>
      <c r="Q6" s="263">
        <v>20</v>
      </c>
      <c r="R6" s="47">
        <v>20</v>
      </c>
      <c r="S6" s="47">
        <v>9</v>
      </c>
      <c r="T6" s="47">
        <v>0.5</v>
      </c>
      <c r="U6" s="47">
        <v>214</v>
      </c>
      <c r="V6" s="47">
        <v>4.0000000000000001E-3</v>
      </c>
      <c r="W6" s="47">
        <v>1E-4</v>
      </c>
      <c r="X6" s="48">
        <v>0</v>
      </c>
    </row>
    <row r="7" spans="1:27" s="16" customFormat="1" ht="39" customHeight="1" x14ac:dyDescent="0.3">
      <c r="A7" s="400"/>
      <c r="B7" s="104"/>
      <c r="C7" s="118">
        <v>182</v>
      </c>
      <c r="D7" s="163" t="s">
        <v>8</v>
      </c>
      <c r="E7" s="276" t="s">
        <v>114</v>
      </c>
      <c r="F7" s="435">
        <v>100</v>
      </c>
      <c r="G7" s="105"/>
      <c r="H7" s="260">
        <v>18.190000000000001</v>
      </c>
      <c r="I7" s="28">
        <v>5.8</v>
      </c>
      <c r="J7" s="29">
        <v>3.21</v>
      </c>
      <c r="K7" s="259">
        <v>137.02000000000001</v>
      </c>
      <c r="L7" s="260">
        <v>0.09</v>
      </c>
      <c r="M7" s="260">
        <v>0.12</v>
      </c>
      <c r="N7" s="28">
        <v>1.46</v>
      </c>
      <c r="O7" s="28">
        <v>40</v>
      </c>
      <c r="P7" s="29">
        <v>0.32</v>
      </c>
      <c r="Q7" s="262">
        <v>139.72</v>
      </c>
      <c r="R7" s="28">
        <v>272.8</v>
      </c>
      <c r="S7" s="28">
        <v>62.4</v>
      </c>
      <c r="T7" s="28">
        <v>1.07</v>
      </c>
      <c r="U7" s="28">
        <v>449.59</v>
      </c>
      <c r="V7" s="28">
        <v>0.154</v>
      </c>
      <c r="W7" s="28">
        <v>1.7000000000000001E-2</v>
      </c>
      <c r="X7" s="39">
        <v>0.72</v>
      </c>
    </row>
    <row r="8" spans="1:27" s="16" customFormat="1" ht="39" customHeight="1" x14ac:dyDescent="0.3">
      <c r="A8" s="400"/>
      <c r="B8" s="104"/>
      <c r="C8" s="118">
        <v>50</v>
      </c>
      <c r="D8" s="100" t="s">
        <v>50</v>
      </c>
      <c r="E8" s="121" t="s">
        <v>115</v>
      </c>
      <c r="F8" s="104">
        <v>180</v>
      </c>
      <c r="G8" s="104"/>
      <c r="H8" s="176">
        <v>3.94</v>
      </c>
      <c r="I8" s="174">
        <v>9.3699999999999992</v>
      </c>
      <c r="J8" s="175">
        <v>25.88</v>
      </c>
      <c r="K8" s="336">
        <v>204.26</v>
      </c>
      <c r="L8" s="53">
        <v>0.15</v>
      </c>
      <c r="M8" s="53">
        <v>0.14000000000000001</v>
      </c>
      <c r="N8" s="13">
        <v>13.39</v>
      </c>
      <c r="O8" s="13">
        <v>60</v>
      </c>
      <c r="P8" s="22">
        <v>0.18</v>
      </c>
      <c r="Q8" s="192">
        <v>47.81</v>
      </c>
      <c r="R8" s="13">
        <v>108.62</v>
      </c>
      <c r="S8" s="13">
        <v>36.590000000000003</v>
      </c>
      <c r="T8" s="13">
        <v>1.35</v>
      </c>
      <c r="U8" s="13">
        <v>816.43</v>
      </c>
      <c r="V8" s="13">
        <v>8.9999999999999993E-3</v>
      </c>
      <c r="W8" s="13">
        <v>1E-3</v>
      </c>
      <c r="X8" s="41">
        <v>0.05</v>
      </c>
    </row>
    <row r="9" spans="1:27" s="34" customFormat="1" ht="33" customHeight="1" x14ac:dyDescent="0.3">
      <c r="A9" s="113"/>
      <c r="B9" s="104"/>
      <c r="C9" s="76">
        <v>104</v>
      </c>
      <c r="D9" s="99" t="s">
        <v>15</v>
      </c>
      <c r="E9" s="136" t="s">
        <v>172</v>
      </c>
      <c r="F9" s="142">
        <v>200</v>
      </c>
      <c r="G9" s="139"/>
      <c r="H9" s="191">
        <v>0</v>
      </c>
      <c r="I9" s="15">
        <v>0</v>
      </c>
      <c r="J9" s="39">
        <v>14.4</v>
      </c>
      <c r="K9" s="201">
        <v>58.4</v>
      </c>
      <c r="L9" s="191">
        <v>0.09</v>
      </c>
      <c r="M9" s="15">
        <v>0.1</v>
      </c>
      <c r="N9" s="15">
        <v>2.94</v>
      </c>
      <c r="O9" s="15">
        <v>80</v>
      </c>
      <c r="P9" s="18">
        <v>0.96</v>
      </c>
      <c r="Q9" s="191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41">
        <v>0</v>
      </c>
    </row>
    <row r="10" spans="1:27" s="16" customFormat="1" ht="39" customHeight="1" x14ac:dyDescent="0.3">
      <c r="A10" s="400"/>
      <c r="B10" s="104"/>
      <c r="C10" s="325">
        <v>119</v>
      </c>
      <c r="D10" s="304" t="s">
        <v>12</v>
      </c>
      <c r="E10" s="121" t="s">
        <v>47</v>
      </c>
      <c r="F10" s="142">
        <v>20</v>
      </c>
      <c r="G10" s="97"/>
      <c r="H10" s="191">
        <v>1.52</v>
      </c>
      <c r="I10" s="15">
        <v>0.16</v>
      </c>
      <c r="J10" s="18">
        <v>9.84</v>
      </c>
      <c r="K10" s="143">
        <v>47</v>
      </c>
      <c r="L10" s="17">
        <v>0.02</v>
      </c>
      <c r="M10" s="17">
        <v>0.01</v>
      </c>
      <c r="N10" s="15">
        <v>0</v>
      </c>
      <c r="O10" s="15">
        <v>0</v>
      </c>
      <c r="P10" s="39">
        <v>0</v>
      </c>
      <c r="Q10" s="191">
        <v>4</v>
      </c>
      <c r="R10" s="15">
        <v>13</v>
      </c>
      <c r="S10" s="15">
        <v>2.8</v>
      </c>
      <c r="T10" s="15">
        <v>0.22</v>
      </c>
      <c r="U10" s="15">
        <v>18.600000000000001</v>
      </c>
      <c r="V10" s="15">
        <v>1E-3</v>
      </c>
      <c r="W10" s="15">
        <v>1E-3</v>
      </c>
      <c r="X10" s="39">
        <v>2.9</v>
      </c>
    </row>
    <row r="11" spans="1:27" s="16" customFormat="1" ht="39" customHeight="1" x14ac:dyDescent="0.3">
      <c r="A11" s="400"/>
      <c r="B11" s="104"/>
      <c r="C11" s="118">
        <v>120</v>
      </c>
      <c r="D11" s="304" t="s">
        <v>13</v>
      </c>
      <c r="E11" s="121" t="s">
        <v>43</v>
      </c>
      <c r="F11" s="103">
        <v>20</v>
      </c>
      <c r="G11" s="387"/>
      <c r="H11" s="191">
        <v>1.32</v>
      </c>
      <c r="I11" s="15">
        <v>0.24</v>
      </c>
      <c r="J11" s="39">
        <v>8.0399999999999991</v>
      </c>
      <c r="K11" s="228">
        <v>39.6</v>
      </c>
      <c r="L11" s="218">
        <v>0.03</v>
      </c>
      <c r="M11" s="20">
        <v>0.02</v>
      </c>
      <c r="N11" s="20">
        <v>0</v>
      </c>
      <c r="O11" s="20">
        <v>0</v>
      </c>
      <c r="P11" s="44">
        <v>0</v>
      </c>
      <c r="Q11" s="218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4">
        <v>0</v>
      </c>
    </row>
    <row r="12" spans="1:27" s="16" customFormat="1" ht="39" customHeight="1" x14ac:dyDescent="0.3">
      <c r="A12" s="400"/>
      <c r="B12" s="104"/>
      <c r="C12" s="504"/>
      <c r="D12" s="327"/>
      <c r="E12" s="127" t="s">
        <v>17</v>
      </c>
      <c r="F12" s="535">
        <f>SUM(F6:F11)</f>
        <v>620</v>
      </c>
      <c r="G12" s="535"/>
      <c r="H12" s="203">
        <f t="shared" ref="H12:X12" si="0">SUM(H6:H11)</f>
        <v>25.770000000000003</v>
      </c>
      <c r="I12" s="32">
        <f t="shared" si="0"/>
        <v>15.87</v>
      </c>
      <c r="J12" s="504">
        <f t="shared" si="0"/>
        <v>70.97</v>
      </c>
      <c r="K12" s="535">
        <f t="shared" si="0"/>
        <v>535.28</v>
      </c>
      <c r="L12" s="203">
        <f t="shared" si="0"/>
        <v>0.44000000000000006</v>
      </c>
      <c r="M12" s="32">
        <f t="shared" si="0"/>
        <v>0.43000000000000005</v>
      </c>
      <c r="N12" s="32">
        <f t="shared" si="0"/>
        <v>27.790000000000003</v>
      </c>
      <c r="O12" s="32">
        <f t="shared" si="0"/>
        <v>200</v>
      </c>
      <c r="P12" s="504">
        <f t="shared" si="0"/>
        <v>1.46</v>
      </c>
      <c r="Q12" s="203">
        <f t="shared" si="0"/>
        <v>217.33</v>
      </c>
      <c r="R12" s="32">
        <f t="shared" si="0"/>
        <v>444.42</v>
      </c>
      <c r="S12" s="32">
        <f t="shared" si="0"/>
        <v>120.19000000000001</v>
      </c>
      <c r="T12" s="32">
        <f t="shared" si="0"/>
        <v>3.92</v>
      </c>
      <c r="U12" s="32">
        <f t="shared" si="0"/>
        <v>1545.62</v>
      </c>
      <c r="V12" s="32">
        <f t="shared" si="0"/>
        <v>0.16900000000000001</v>
      </c>
      <c r="W12" s="32">
        <f t="shared" si="0"/>
        <v>2.0100000000000003E-2</v>
      </c>
      <c r="X12" s="504">
        <f t="shared" si="0"/>
        <v>3.67</v>
      </c>
    </row>
    <row r="13" spans="1:27" s="16" customFormat="1" ht="39" customHeight="1" thickBot="1" x14ac:dyDescent="0.35">
      <c r="A13" s="402"/>
      <c r="B13" s="122"/>
      <c r="C13" s="211"/>
      <c r="D13" s="410"/>
      <c r="E13" s="128" t="s">
        <v>18</v>
      </c>
      <c r="F13" s="211"/>
      <c r="G13" s="410"/>
      <c r="H13" s="537"/>
      <c r="I13" s="538"/>
      <c r="J13" s="539"/>
      <c r="K13" s="540">
        <f>K12/27.2</f>
        <v>19.679411764705883</v>
      </c>
      <c r="L13" s="537"/>
      <c r="M13" s="538"/>
      <c r="N13" s="538"/>
      <c r="O13" s="538"/>
      <c r="P13" s="554"/>
      <c r="Q13" s="537"/>
      <c r="R13" s="538"/>
      <c r="S13" s="538"/>
      <c r="T13" s="538"/>
      <c r="U13" s="538"/>
      <c r="V13" s="538"/>
      <c r="W13" s="538"/>
      <c r="X13" s="539"/>
    </row>
    <row r="14" spans="1:27" s="16" customFormat="1" ht="39" customHeight="1" x14ac:dyDescent="0.3">
      <c r="A14" s="398" t="s">
        <v>6</v>
      </c>
      <c r="B14" s="125"/>
      <c r="C14" s="108" t="s">
        <v>149</v>
      </c>
      <c r="D14" s="312" t="s">
        <v>16</v>
      </c>
      <c r="E14" s="568" t="s">
        <v>150</v>
      </c>
      <c r="F14" s="381">
        <v>32</v>
      </c>
      <c r="G14" s="108"/>
      <c r="H14" s="36">
        <v>1.76</v>
      </c>
      <c r="I14" s="37">
        <v>8</v>
      </c>
      <c r="J14" s="40">
        <v>21.12</v>
      </c>
      <c r="K14" s="145">
        <v>163.19999999999999</v>
      </c>
      <c r="L14" s="209"/>
      <c r="M14" s="36"/>
      <c r="N14" s="37"/>
      <c r="O14" s="37"/>
      <c r="P14" s="38"/>
      <c r="Q14" s="209"/>
      <c r="R14" s="37"/>
      <c r="S14" s="37"/>
      <c r="T14" s="37"/>
      <c r="U14" s="37"/>
      <c r="V14" s="37"/>
      <c r="W14" s="37"/>
      <c r="X14" s="48"/>
    </row>
    <row r="15" spans="1:27" s="16" customFormat="1" ht="39" customHeight="1" x14ac:dyDescent="0.3">
      <c r="A15" s="400"/>
      <c r="B15" s="104"/>
      <c r="C15" s="118">
        <v>34</v>
      </c>
      <c r="D15" s="569" t="s">
        <v>7</v>
      </c>
      <c r="E15" s="436" t="s">
        <v>151</v>
      </c>
      <c r="F15" s="382">
        <v>250</v>
      </c>
      <c r="G15" s="105"/>
      <c r="H15" s="53">
        <v>10.73</v>
      </c>
      <c r="I15" s="13">
        <v>7.59</v>
      </c>
      <c r="J15" s="22">
        <v>17.04</v>
      </c>
      <c r="K15" s="106">
        <v>179.83</v>
      </c>
      <c r="L15" s="192">
        <v>0.31</v>
      </c>
      <c r="M15" s="53">
        <v>0.1</v>
      </c>
      <c r="N15" s="13">
        <v>3.41</v>
      </c>
      <c r="O15" s="13">
        <v>140</v>
      </c>
      <c r="P15" s="41">
        <v>0</v>
      </c>
      <c r="Q15" s="192">
        <v>29.94</v>
      </c>
      <c r="R15" s="13">
        <v>119.78</v>
      </c>
      <c r="S15" s="13">
        <v>36.840000000000003</v>
      </c>
      <c r="T15" s="13">
        <v>2.33</v>
      </c>
      <c r="U15" s="13">
        <v>402.27</v>
      </c>
      <c r="V15" s="13">
        <v>5.1999999999999998E-3</v>
      </c>
      <c r="W15" s="13">
        <v>2.8999999999999998E-3</v>
      </c>
      <c r="X15" s="41">
        <v>0.04</v>
      </c>
      <c r="AA15" s="339"/>
    </row>
    <row r="16" spans="1:27" s="16" customFormat="1" ht="39" customHeight="1" x14ac:dyDescent="0.3">
      <c r="A16" s="407"/>
      <c r="B16" s="104"/>
      <c r="C16" s="118" t="s">
        <v>152</v>
      </c>
      <c r="D16" s="163" t="s">
        <v>8</v>
      </c>
      <c r="E16" s="276" t="s">
        <v>153</v>
      </c>
      <c r="F16" s="179">
        <v>100</v>
      </c>
      <c r="G16" s="121"/>
      <c r="H16" s="192">
        <v>19.34</v>
      </c>
      <c r="I16" s="13">
        <v>15.25</v>
      </c>
      <c r="J16" s="41">
        <v>1.1000000000000001</v>
      </c>
      <c r="K16" s="106">
        <v>221.74</v>
      </c>
      <c r="L16" s="192">
        <v>0.11</v>
      </c>
      <c r="M16" s="53">
        <v>0.24</v>
      </c>
      <c r="N16" s="13">
        <v>0.86</v>
      </c>
      <c r="O16" s="13">
        <v>20</v>
      </c>
      <c r="P16" s="41">
        <v>0.15</v>
      </c>
      <c r="Q16" s="192">
        <v>17.920000000000002</v>
      </c>
      <c r="R16" s="13">
        <v>210.8</v>
      </c>
      <c r="S16" s="13">
        <v>25.55</v>
      </c>
      <c r="T16" s="13">
        <v>1.04</v>
      </c>
      <c r="U16" s="13">
        <v>293.32</v>
      </c>
      <c r="V16" s="13">
        <v>0</v>
      </c>
      <c r="W16" s="13">
        <v>0.25</v>
      </c>
      <c r="X16" s="44">
        <v>0</v>
      </c>
    </row>
    <row r="17" spans="1:24" s="16" customFormat="1" ht="32.25" customHeight="1" x14ac:dyDescent="0.3">
      <c r="A17" s="407"/>
      <c r="B17" s="104"/>
      <c r="C17" s="118">
        <v>64</v>
      </c>
      <c r="D17" s="255" t="s">
        <v>50</v>
      </c>
      <c r="E17" s="255" t="s">
        <v>154</v>
      </c>
      <c r="F17" s="105">
        <v>180</v>
      </c>
      <c r="G17" s="75"/>
      <c r="H17" s="192">
        <v>8.11</v>
      </c>
      <c r="I17" s="13">
        <v>4.72</v>
      </c>
      <c r="J17" s="41">
        <v>49.54</v>
      </c>
      <c r="K17" s="233">
        <v>272.97000000000003</v>
      </c>
      <c r="L17" s="192">
        <v>0.1</v>
      </c>
      <c r="M17" s="13">
        <v>0.03</v>
      </c>
      <c r="N17" s="13">
        <v>0</v>
      </c>
      <c r="O17" s="13">
        <v>20</v>
      </c>
      <c r="P17" s="41">
        <v>0.08</v>
      </c>
      <c r="Q17" s="192">
        <v>16.25</v>
      </c>
      <c r="R17" s="13">
        <v>61</v>
      </c>
      <c r="S17" s="13">
        <v>10.97</v>
      </c>
      <c r="T17" s="13">
        <v>1.1100000000000001</v>
      </c>
      <c r="U17" s="13">
        <v>87</v>
      </c>
      <c r="V17" s="13">
        <v>1E-3</v>
      </c>
      <c r="W17" s="13">
        <v>0</v>
      </c>
      <c r="X17" s="41">
        <v>0.02</v>
      </c>
    </row>
    <row r="18" spans="1:24" s="16" customFormat="1" ht="39" customHeight="1" x14ac:dyDescent="0.3">
      <c r="A18" s="407"/>
      <c r="B18" s="277"/>
      <c r="C18" s="325">
        <v>98</v>
      </c>
      <c r="D18" s="121" t="s">
        <v>15</v>
      </c>
      <c r="E18" s="163" t="s">
        <v>155</v>
      </c>
      <c r="F18" s="104">
        <v>200</v>
      </c>
      <c r="G18" s="418"/>
      <c r="H18" s="19">
        <v>0.37</v>
      </c>
      <c r="I18" s="20">
        <v>0</v>
      </c>
      <c r="J18" s="21">
        <v>14.85</v>
      </c>
      <c r="K18" s="146">
        <v>59.48</v>
      </c>
      <c r="L18" s="191">
        <v>0</v>
      </c>
      <c r="M18" s="17">
        <v>0</v>
      </c>
      <c r="N18" s="15">
        <v>0</v>
      </c>
      <c r="O18" s="15">
        <v>0</v>
      </c>
      <c r="P18" s="39">
        <v>0</v>
      </c>
      <c r="Q18" s="191">
        <v>0.21</v>
      </c>
      <c r="R18" s="15">
        <v>0</v>
      </c>
      <c r="S18" s="15">
        <v>0</v>
      </c>
      <c r="T18" s="15">
        <v>0.02</v>
      </c>
      <c r="U18" s="15">
        <v>0.2</v>
      </c>
      <c r="V18" s="15">
        <v>0</v>
      </c>
      <c r="W18" s="15">
        <v>0</v>
      </c>
      <c r="X18" s="44">
        <v>0</v>
      </c>
    </row>
    <row r="19" spans="1:24" s="16" customFormat="1" ht="29.25" customHeight="1" x14ac:dyDescent="0.3">
      <c r="A19" s="407"/>
      <c r="B19" s="277"/>
      <c r="C19" s="325">
        <v>119</v>
      </c>
      <c r="D19" s="120" t="s">
        <v>12</v>
      </c>
      <c r="E19" s="139" t="s">
        <v>47</v>
      </c>
      <c r="F19" s="142">
        <v>20</v>
      </c>
      <c r="G19" s="97"/>
      <c r="H19" s="191">
        <v>1.52</v>
      </c>
      <c r="I19" s="15">
        <v>0.16</v>
      </c>
      <c r="J19" s="18">
        <v>9.84</v>
      </c>
      <c r="K19" s="143">
        <v>47</v>
      </c>
      <c r="L19" s="17">
        <v>0.02</v>
      </c>
      <c r="M19" s="17">
        <v>0.01</v>
      </c>
      <c r="N19" s="15">
        <v>0</v>
      </c>
      <c r="O19" s="15">
        <v>0</v>
      </c>
      <c r="P19" s="39">
        <v>0</v>
      </c>
      <c r="Q19" s="191">
        <v>4</v>
      </c>
      <c r="R19" s="15">
        <v>13</v>
      </c>
      <c r="S19" s="15">
        <v>2.8</v>
      </c>
      <c r="T19" s="15">
        <v>0.22</v>
      </c>
      <c r="U19" s="15">
        <v>18.600000000000001</v>
      </c>
      <c r="V19" s="15">
        <v>1E-3</v>
      </c>
      <c r="W19" s="15">
        <v>1E-3</v>
      </c>
      <c r="X19" s="39">
        <v>2.9</v>
      </c>
    </row>
    <row r="20" spans="1:24" s="16" customFormat="1" ht="39" customHeight="1" x14ac:dyDescent="0.3">
      <c r="A20" s="407"/>
      <c r="B20" s="277"/>
      <c r="C20" s="118">
        <v>120</v>
      </c>
      <c r="D20" s="120" t="s">
        <v>13</v>
      </c>
      <c r="E20" s="139" t="s">
        <v>43</v>
      </c>
      <c r="F20" s="103">
        <v>20</v>
      </c>
      <c r="G20" s="387"/>
      <c r="H20" s="191">
        <v>1.32</v>
      </c>
      <c r="I20" s="15">
        <v>0.24</v>
      </c>
      <c r="J20" s="39">
        <v>8.0399999999999991</v>
      </c>
      <c r="K20" s="228">
        <v>39.6</v>
      </c>
      <c r="L20" s="218">
        <v>0.03</v>
      </c>
      <c r="M20" s="20">
        <v>0.02</v>
      </c>
      <c r="N20" s="20">
        <v>0</v>
      </c>
      <c r="O20" s="20">
        <v>0</v>
      </c>
      <c r="P20" s="44">
        <v>0</v>
      </c>
      <c r="Q20" s="218">
        <v>5.8</v>
      </c>
      <c r="R20" s="20">
        <v>30</v>
      </c>
      <c r="S20" s="20">
        <v>9.4</v>
      </c>
      <c r="T20" s="20">
        <v>0.78</v>
      </c>
      <c r="U20" s="20">
        <v>47</v>
      </c>
      <c r="V20" s="20">
        <v>1E-3</v>
      </c>
      <c r="W20" s="20">
        <v>1E-3</v>
      </c>
      <c r="X20" s="44">
        <v>0</v>
      </c>
    </row>
    <row r="21" spans="1:24" s="16" customFormat="1" ht="39" customHeight="1" x14ac:dyDescent="0.3">
      <c r="A21" s="407"/>
      <c r="B21" s="277"/>
      <c r="C21" s="346"/>
      <c r="D21" s="386"/>
      <c r="E21" s="242" t="s">
        <v>17</v>
      </c>
      <c r="F21" s="212">
        <f>SUM(F14:F20)</f>
        <v>802</v>
      </c>
      <c r="G21" s="212"/>
      <c r="H21" s="154">
        <f t="shared" ref="H21:X21" si="1">SUM(H14:H20)</f>
        <v>43.15</v>
      </c>
      <c r="I21" s="32">
        <f t="shared" si="1"/>
        <v>35.96</v>
      </c>
      <c r="J21" s="50">
        <f t="shared" si="1"/>
        <v>121.53</v>
      </c>
      <c r="K21" s="352">
        <f t="shared" si="1"/>
        <v>983.82</v>
      </c>
      <c r="L21" s="154">
        <f t="shared" si="1"/>
        <v>0.57000000000000006</v>
      </c>
      <c r="M21" s="32">
        <f t="shared" si="1"/>
        <v>0.4</v>
      </c>
      <c r="N21" s="32">
        <f t="shared" si="1"/>
        <v>4.2700000000000005</v>
      </c>
      <c r="O21" s="32">
        <f t="shared" si="1"/>
        <v>180</v>
      </c>
      <c r="P21" s="50">
        <f t="shared" si="1"/>
        <v>0.22999999999999998</v>
      </c>
      <c r="Q21" s="154">
        <f t="shared" si="1"/>
        <v>74.11999999999999</v>
      </c>
      <c r="R21" s="32">
        <f t="shared" si="1"/>
        <v>434.58000000000004</v>
      </c>
      <c r="S21" s="32">
        <f t="shared" si="1"/>
        <v>85.56</v>
      </c>
      <c r="T21" s="32">
        <f t="shared" si="1"/>
        <v>5.5</v>
      </c>
      <c r="U21" s="32">
        <f t="shared" si="1"/>
        <v>848.39</v>
      </c>
      <c r="V21" s="32">
        <f t="shared" si="1"/>
        <v>8.199999999999999E-3</v>
      </c>
      <c r="W21" s="32">
        <f t="shared" si="1"/>
        <v>0.25490000000000002</v>
      </c>
      <c r="X21" s="44">
        <f t="shared" si="1"/>
        <v>2.96</v>
      </c>
    </row>
    <row r="22" spans="1:24" s="16" customFormat="1" ht="39" customHeight="1" thickBot="1" x14ac:dyDescent="0.35">
      <c r="A22" s="409"/>
      <c r="B22" s="110"/>
      <c r="C22" s="347"/>
      <c r="D22" s="388"/>
      <c r="E22" s="265" t="s">
        <v>18</v>
      </c>
      <c r="F22" s="279"/>
      <c r="G22" s="279"/>
      <c r="H22" s="281"/>
      <c r="I22" s="282"/>
      <c r="J22" s="283"/>
      <c r="K22" s="353">
        <f>K21/27.2</f>
        <v>36.169852941176472</v>
      </c>
      <c r="L22" s="281"/>
      <c r="M22" s="322"/>
      <c r="N22" s="282"/>
      <c r="O22" s="282"/>
      <c r="P22" s="283"/>
      <c r="Q22" s="281"/>
      <c r="R22" s="282"/>
      <c r="S22" s="282"/>
      <c r="T22" s="282"/>
      <c r="U22" s="282"/>
      <c r="V22" s="282"/>
      <c r="W22" s="282"/>
      <c r="X22" s="124"/>
    </row>
    <row r="23" spans="1:24" x14ac:dyDescent="0.3">
      <c r="A23" s="2"/>
      <c r="B23" s="2"/>
      <c r="C23" s="4"/>
      <c r="D23" s="2"/>
      <c r="E23" s="2"/>
      <c r="F23" s="2"/>
      <c r="G23" s="9"/>
      <c r="H23" s="10"/>
      <c r="I23" s="9"/>
      <c r="J23" s="2"/>
      <c r="K23" s="12"/>
      <c r="L23" s="2"/>
      <c r="M23" s="2"/>
      <c r="N23" s="2"/>
    </row>
    <row r="33" spans="4:10" x14ac:dyDescent="0.3">
      <c r="D33" s="11"/>
      <c r="E33" s="11"/>
      <c r="F33" s="11"/>
      <c r="G33" s="11"/>
      <c r="H33" s="11"/>
      <c r="I33" s="11"/>
      <c r="J33" s="11"/>
    </row>
  </sheetData>
  <mergeCells count="2">
    <mergeCell ref="L4:P4"/>
    <mergeCell ref="Q4:X4"/>
  </mergeCells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Y24"/>
  <sheetViews>
    <sheetView zoomScale="70" zoomScaleNormal="70" workbookViewId="0">
      <selection activeCell="A19" sqref="A19:XFD19"/>
    </sheetView>
  </sheetViews>
  <sheetFormatPr defaultRowHeight="14.4" x14ac:dyDescent="0.3"/>
  <cols>
    <col min="1" max="2" width="19.6640625" customWidth="1"/>
    <col min="3" max="3" width="16.109375" style="5" customWidth="1"/>
    <col min="4" max="4" width="22.109375" customWidth="1"/>
    <col min="5" max="5" width="54.3320312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22" max="23" width="11.109375" bestFit="1" customWidth="1"/>
  </cols>
  <sheetData>
    <row r="2" spans="1:25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88">
        <v>3</v>
      </c>
      <c r="H2" s="6"/>
      <c r="K2" s="8"/>
      <c r="L2" s="7"/>
      <c r="M2" s="1"/>
      <c r="N2" s="2"/>
    </row>
    <row r="3" spans="1:25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5" s="16" customFormat="1" ht="21.75" customHeight="1" thickBot="1" x14ac:dyDescent="0.35">
      <c r="A4" s="392"/>
      <c r="B4" s="392"/>
      <c r="C4" s="527" t="s">
        <v>36</v>
      </c>
      <c r="D4" s="419"/>
      <c r="E4" s="393"/>
      <c r="F4" s="526"/>
      <c r="G4" s="527"/>
      <c r="H4" s="495" t="s">
        <v>19</v>
      </c>
      <c r="I4" s="496"/>
      <c r="J4" s="497"/>
      <c r="K4" s="414" t="s">
        <v>20</v>
      </c>
      <c r="L4" s="686" t="s">
        <v>21</v>
      </c>
      <c r="M4" s="687"/>
      <c r="N4" s="688"/>
      <c r="O4" s="688"/>
      <c r="P4" s="689"/>
      <c r="Q4" s="695" t="s">
        <v>22</v>
      </c>
      <c r="R4" s="696"/>
      <c r="S4" s="696"/>
      <c r="T4" s="696"/>
      <c r="U4" s="696"/>
      <c r="V4" s="696"/>
      <c r="W4" s="696"/>
      <c r="X4" s="697"/>
    </row>
    <row r="5" spans="1:25" s="16" customFormat="1" ht="28.5" customHeight="1" thickBot="1" x14ac:dyDescent="0.35">
      <c r="A5" s="395" t="s">
        <v>0</v>
      </c>
      <c r="B5" s="395"/>
      <c r="C5" s="79" t="s">
        <v>37</v>
      </c>
      <c r="D5" s="420" t="s">
        <v>38</v>
      </c>
      <c r="E5" s="79" t="s">
        <v>35</v>
      </c>
      <c r="F5" s="74" t="s">
        <v>23</v>
      </c>
      <c r="G5" s="79" t="s">
        <v>34</v>
      </c>
      <c r="H5" s="370" t="s">
        <v>24</v>
      </c>
      <c r="I5" s="527" t="s">
        <v>25</v>
      </c>
      <c r="J5" s="370" t="s">
        <v>26</v>
      </c>
      <c r="K5" s="79" t="s">
        <v>27</v>
      </c>
      <c r="L5" s="528" t="s">
        <v>28</v>
      </c>
      <c r="M5" s="528" t="s">
        <v>59</v>
      </c>
      <c r="N5" s="528" t="s">
        <v>29</v>
      </c>
      <c r="O5" s="332" t="s">
        <v>60</v>
      </c>
      <c r="P5" s="333" t="s">
        <v>61</v>
      </c>
      <c r="Q5" s="528" t="s">
        <v>30</v>
      </c>
      <c r="R5" s="528" t="s">
        <v>31</v>
      </c>
      <c r="S5" s="528" t="s">
        <v>32</v>
      </c>
      <c r="T5" s="528" t="s">
        <v>33</v>
      </c>
      <c r="U5" s="528" t="s">
        <v>62</v>
      </c>
      <c r="V5" s="528" t="s">
        <v>63</v>
      </c>
      <c r="W5" s="528" t="s">
        <v>64</v>
      </c>
      <c r="X5" s="333" t="s">
        <v>65</v>
      </c>
    </row>
    <row r="6" spans="1:25" s="16" customFormat="1" ht="37.5" customHeight="1" x14ac:dyDescent="0.3">
      <c r="A6" s="115" t="s">
        <v>5</v>
      </c>
      <c r="B6" s="108"/>
      <c r="C6" s="298" t="s">
        <v>82</v>
      </c>
      <c r="D6" s="564" t="s">
        <v>16</v>
      </c>
      <c r="E6" s="612" t="s">
        <v>96</v>
      </c>
      <c r="F6" s="613">
        <v>30</v>
      </c>
      <c r="G6" s="614"/>
      <c r="H6" s="209">
        <v>1.35</v>
      </c>
      <c r="I6" s="37">
        <v>4.8</v>
      </c>
      <c r="J6" s="38">
        <v>18.600000000000001</v>
      </c>
      <c r="K6" s="251">
        <v>123</v>
      </c>
      <c r="L6" s="209"/>
      <c r="M6" s="37"/>
      <c r="N6" s="37"/>
      <c r="O6" s="37"/>
      <c r="P6" s="38"/>
      <c r="Q6" s="209"/>
      <c r="R6" s="37"/>
      <c r="S6" s="37"/>
      <c r="T6" s="37"/>
      <c r="U6" s="37"/>
      <c r="V6" s="37"/>
      <c r="W6" s="37"/>
      <c r="X6" s="38"/>
    </row>
    <row r="7" spans="1:25" s="16" customFormat="1" ht="37.5" customHeight="1" x14ac:dyDescent="0.3">
      <c r="A7" s="80"/>
      <c r="B7" s="103"/>
      <c r="C7" s="118" t="s">
        <v>84</v>
      </c>
      <c r="D7" s="163" t="s">
        <v>8</v>
      </c>
      <c r="E7" s="276" t="s">
        <v>97</v>
      </c>
      <c r="F7" s="179">
        <v>100</v>
      </c>
      <c r="G7" s="121"/>
      <c r="H7" s="192">
        <v>14.36</v>
      </c>
      <c r="I7" s="13">
        <v>17.350000000000001</v>
      </c>
      <c r="J7" s="41">
        <v>2.79</v>
      </c>
      <c r="K7" s="106">
        <v>229.38</v>
      </c>
      <c r="L7" s="192">
        <v>0.05</v>
      </c>
      <c r="M7" s="53">
        <v>0.12</v>
      </c>
      <c r="N7" s="13">
        <v>0.84</v>
      </c>
      <c r="O7" s="13">
        <v>60</v>
      </c>
      <c r="P7" s="41">
        <v>0</v>
      </c>
      <c r="Q7" s="192">
        <v>12.69</v>
      </c>
      <c r="R7" s="13">
        <v>159.47</v>
      </c>
      <c r="S7" s="13">
        <v>21.63</v>
      </c>
      <c r="T7" s="13">
        <v>2.33</v>
      </c>
      <c r="U7" s="13">
        <v>288.77999999999997</v>
      </c>
      <c r="V7" s="13">
        <v>6.0000000000000001E-3</v>
      </c>
      <c r="W7" s="13">
        <v>3.0000000000000001E-3</v>
      </c>
      <c r="X7" s="44">
        <v>0.05</v>
      </c>
    </row>
    <row r="8" spans="1:25" s="16" customFormat="1" ht="37.5" customHeight="1" x14ac:dyDescent="0.3">
      <c r="B8" s="666"/>
      <c r="C8" s="103">
        <v>253</v>
      </c>
      <c r="D8" s="139" t="s">
        <v>50</v>
      </c>
      <c r="E8" s="120" t="s">
        <v>57</v>
      </c>
      <c r="F8" s="133">
        <v>180</v>
      </c>
      <c r="G8" s="103"/>
      <c r="H8" s="218">
        <v>5.16</v>
      </c>
      <c r="I8" s="20">
        <v>5.08</v>
      </c>
      <c r="J8" s="44">
        <v>22.52</v>
      </c>
      <c r="K8" s="217">
        <v>155.44</v>
      </c>
      <c r="L8" s="218">
        <v>0.13</v>
      </c>
      <c r="M8" s="20">
        <v>7.0000000000000007E-2</v>
      </c>
      <c r="N8" s="20">
        <v>0</v>
      </c>
      <c r="O8" s="20">
        <v>20</v>
      </c>
      <c r="P8" s="44">
        <v>0.08</v>
      </c>
      <c r="Q8" s="218">
        <v>10.42</v>
      </c>
      <c r="R8" s="20">
        <v>113.88</v>
      </c>
      <c r="S8" s="20">
        <v>75.260000000000005</v>
      </c>
      <c r="T8" s="20">
        <v>2.54</v>
      </c>
      <c r="U8" s="20">
        <v>137.78</v>
      </c>
      <c r="V8" s="20">
        <v>1E-3</v>
      </c>
      <c r="W8" s="20">
        <v>2E-3</v>
      </c>
      <c r="X8" s="44">
        <v>0.01</v>
      </c>
    </row>
    <row r="9" spans="1:25" s="16" customFormat="1" ht="37.5" customHeight="1" x14ac:dyDescent="0.3">
      <c r="A9" s="80"/>
      <c r="B9" s="103"/>
      <c r="C9" s="501">
        <v>104</v>
      </c>
      <c r="D9" s="255" t="s">
        <v>15</v>
      </c>
      <c r="E9" s="436" t="s">
        <v>73</v>
      </c>
      <c r="F9" s="385">
        <v>200</v>
      </c>
      <c r="G9" s="131"/>
      <c r="H9" s="191">
        <v>0</v>
      </c>
      <c r="I9" s="15">
        <v>0</v>
      </c>
      <c r="J9" s="39">
        <v>14.16</v>
      </c>
      <c r="K9" s="200">
        <v>55.48</v>
      </c>
      <c r="L9" s="191">
        <v>0.09</v>
      </c>
      <c r="M9" s="15">
        <v>0.1</v>
      </c>
      <c r="N9" s="15">
        <v>2.94</v>
      </c>
      <c r="O9" s="15">
        <v>80</v>
      </c>
      <c r="P9" s="39">
        <v>0.96</v>
      </c>
      <c r="Q9" s="191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39">
        <v>0</v>
      </c>
    </row>
    <row r="10" spans="1:25" s="16" customFormat="1" ht="37.5" customHeight="1" x14ac:dyDescent="0.3">
      <c r="A10" s="80"/>
      <c r="B10" s="103"/>
      <c r="C10" s="350">
        <v>119</v>
      </c>
      <c r="D10" s="120" t="s">
        <v>12</v>
      </c>
      <c r="E10" s="139" t="s">
        <v>47</v>
      </c>
      <c r="F10" s="142">
        <v>20</v>
      </c>
      <c r="G10" s="97"/>
      <c r="H10" s="191">
        <v>1.52</v>
      </c>
      <c r="I10" s="15">
        <v>0.16</v>
      </c>
      <c r="J10" s="39">
        <v>9.84</v>
      </c>
      <c r="K10" s="200">
        <v>47</v>
      </c>
      <c r="L10" s="191">
        <v>0.02</v>
      </c>
      <c r="M10" s="15">
        <v>0.01</v>
      </c>
      <c r="N10" s="15">
        <v>0</v>
      </c>
      <c r="O10" s="15">
        <v>0</v>
      </c>
      <c r="P10" s="39">
        <v>0</v>
      </c>
      <c r="Q10" s="191">
        <v>4</v>
      </c>
      <c r="R10" s="15">
        <v>13</v>
      </c>
      <c r="S10" s="15">
        <v>2.8</v>
      </c>
      <c r="T10" s="15">
        <v>0.22</v>
      </c>
      <c r="U10" s="15">
        <v>18.600000000000001</v>
      </c>
      <c r="V10" s="15">
        <v>1E-3</v>
      </c>
      <c r="W10" s="15">
        <v>1E-3</v>
      </c>
      <c r="X10" s="39">
        <v>2.9</v>
      </c>
    </row>
    <row r="11" spans="1:25" s="16" customFormat="1" ht="37.5" customHeight="1" x14ac:dyDescent="0.3">
      <c r="A11" s="80"/>
      <c r="B11" s="103"/>
      <c r="C11" s="118">
        <v>120</v>
      </c>
      <c r="D11" s="304" t="s">
        <v>13</v>
      </c>
      <c r="E11" s="121" t="s">
        <v>43</v>
      </c>
      <c r="F11" s="103">
        <v>20</v>
      </c>
      <c r="G11" s="97"/>
      <c r="H11" s="191">
        <v>1.32</v>
      </c>
      <c r="I11" s="15">
        <v>0.24</v>
      </c>
      <c r="J11" s="39">
        <v>8.0399999999999991</v>
      </c>
      <c r="K11" s="201">
        <v>39.6</v>
      </c>
      <c r="L11" s="218">
        <v>0.03</v>
      </c>
      <c r="M11" s="20">
        <v>0.02</v>
      </c>
      <c r="N11" s="20">
        <v>0</v>
      </c>
      <c r="O11" s="20">
        <v>0</v>
      </c>
      <c r="P11" s="44">
        <v>0</v>
      </c>
      <c r="Q11" s="218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4">
        <v>0</v>
      </c>
    </row>
    <row r="12" spans="1:25" s="16" customFormat="1" ht="37.5" customHeight="1" x14ac:dyDescent="0.3">
      <c r="A12" s="113"/>
      <c r="B12" s="104"/>
      <c r="C12" s="118"/>
      <c r="D12" s="121"/>
      <c r="E12" s="237" t="s">
        <v>17</v>
      </c>
      <c r="F12" s="212">
        <f>SUM(F6:F11)</f>
        <v>550</v>
      </c>
      <c r="G12" s="76"/>
      <c r="H12" s="218">
        <f t="shared" ref="H12:X12" si="0">SUM(H6:H11)</f>
        <v>23.709999999999997</v>
      </c>
      <c r="I12" s="20">
        <f t="shared" si="0"/>
        <v>27.630000000000003</v>
      </c>
      <c r="J12" s="44">
        <f t="shared" si="0"/>
        <v>75.949999999999989</v>
      </c>
      <c r="K12" s="529">
        <f t="shared" si="0"/>
        <v>649.9</v>
      </c>
      <c r="L12" s="218">
        <f t="shared" si="0"/>
        <v>0.32000000000000006</v>
      </c>
      <c r="M12" s="20">
        <f t="shared" si="0"/>
        <v>0.32000000000000006</v>
      </c>
      <c r="N12" s="20">
        <f t="shared" si="0"/>
        <v>3.78</v>
      </c>
      <c r="O12" s="20">
        <f t="shared" si="0"/>
        <v>160</v>
      </c>
      <c r="P12" s="44">
        <f t="shared" si="0"/>
        <v>1.04</v>
      </c>
      <c r="Q12" s="218">
        <f t="shared" si="0"/>
        <v>32.909999999999997</v>
      </c>
      <c r="R12" s="20">
        <f t="shared" si="0"/>
        <v>316.35000000000002</v>
      </c>
      <c r="S12" s="20">
        <f t="shared" si="0"/>
        <v>109.09</v>
      </c>
      <c r="T12" s="20">
        <f t="shared" si="0"/>
        <v>5.87</v>
      </c>
      <c r="U12" s="20">
        <f t="shared" si="0"/>
        <v>492.15999999999997</v>
      </c>
      <c r="V12" s="20">
        <f t="shared" si="0"/>
        <v>9.0000000000000011E-3</v>
      </c>
      <c r="W12" s="20">
        <f t="shared" si="0"/>
        <v>7.0000000000000001E-3</v>
      </c>
      <c r="X12" s="44">
        <f t="shared" si="0"/>
        <v>2.96</v>
      </c>
      <c r="Y12" s="34"/>
    </row>
    <row r="13" spans="1:25" s="16" customFormat="1" ht="37.5" customHeight="1" thickBot="1" x14ac:dyDescent="0.35">
      <c r="A13" s="114"/>
      <c r="B13" s="107"/>
      <c r="C13" s="211"/>
      <c r="D13" s="295"/>
      <c r="E13" s="443" t="s">
        <v>18</v>
      </c>
      <c r="F13" s="148"/>
      <c r="G13" s="203"/>
      <c r="H13" s="194"/>
      <c r="I13" s="123"/>
      <c r="J13" s="124"/>
      <c r="K13" s="359">
        <f>K12/27.2</f>
        <v>23.893382352941178</v>
      </c>
      <c r="L13" s="194"/>
      <c r="M13" s="123"/>
      <c r="N13" s="123"/>
      <c r="O13" s="123"/>
      <c r="P13" s="124"/>
      <c r="Q13" s="194"/>
      <c r="R13" s="123"/>
      <c r="S13" s="123"/>
      <c r="T13" s="123"/>
      <c r="U13" s="123"/>
      <c r="V13" s="123"/>
      <c r="W13" s="123"/>
      <c r="X13" s="124"/>
      <c r="Y13" s="34"/>
    </row>
    <row r="14" spans="1:25" s="16" customFormat="1" ht="37.5" customHeight="1" x14ac:dyDescent="0.3">
      <c r="A14" s="115" t="s">
        <v>6</v>
      </c>
      <c r="B14" s="108"/>
      <c r="C14" s="343">
        <v>1</v>
      </c>
      <c r="D14" s="401" t="s">
        <v>16</v>
      </c>
      <c r="E14" s="264" t="s">
        <v>10</v>
      </c>
      <c r="F14" s="381">
        <v>30</v>
      </c>
      <c r="G14" s="108"/>
      <c r="H14" s="36">
        <v>6.96</v>
      </c>
      <c r="I14" s="37">
        <v>8.85</v>
      </c>
      <c r="J14" s="40">
        <v>0</v>
      </c>
      <c r="K14" s="484">
        <v>109.2</v>
      </c>
      <c r="L14" s="209">
        <v>0.01</v>
      </c>
      <c r="M14" s="36">
        <v>0.09</v>
      </c>
      <c r="N14" s="37">
        <v>0.21</v>
      </c>
      <c r="O14" s="37">
        <v>90</v>
      </c>
      <c r="P14" s="38">
        <v>0.28999999999999998</v>
      </c>
      <c r="Q14" s="202">
        <v>264</v>
      </c>
      <c r="R14" s="35">
        <v>150</v>
      </c>
      <c r="S14" s="35">
        <v>10.5</v>
      </c>
      <c r="T14" s="35">
        <v>0.3</v>
      </c>
      <c r="U14" s="35">
        <v>26.4</v>
      </c>
      <c r="V14" s="35">
        <v>0</v>
      </c>
      <c r="W14" s="35">
        <v>0</v>
      </c>
      <c r="X14" s="338">
        <v>0</v>
      </c>
    </row>
    <row r="15" spans="1:25" s="16" customFormat="1" ht="37.5" customHeight="1" x14ac:dyDescent="0.3">
      <c r="A15" s="113"/>
      <c r="B15" s="104"/>
      <c r="C15" s="76">
        <v>40</v>
      </c>
      <c r="D15" s="100" t="s">
        <v>7</v>
      </c>
      <c r="E15" s="138" t="s">
        <v>120</v>
      </c>
      <c r="F15" s="179">
        <v>250</v>
      </c>
      <c r="G15" s="76"/>
      <c r="H15" s="196">
        <v>6.18</v>
      </c>
      <c r="I15" s="55">
        <v>5.87</v>
      </c>
      <c r="J15" s="161">
        <v>16.489999999999998</v>
      </c>
      <c r="K15" s="164">
        <v>143.36000000000001</v>
      </c>
      <c r="L15" s="196">
        <v>0.05</v>
      </c>
      <c r="M15" s="162">
        <v>0.06</v>
      </c>
      <c r="N15" s="55">
        <v>4.22</v>
      </c>
      <c r="O15" s="55">
        <v>170</v>
      </c>
      <c r="P15" s="161">
        <v>0</v>
      </c>
      <c r="Q15" s="162">
        <v>20.68</v>
      </c>
      <c r="R15" s="55">
        <v>76.25</v>
      </c>
      <c r="S15" s="55">
        <v>23.17</v>
      </c>
      <c r="T15" s="55">
        <v>0.93</v>
      </c>
      <c r="U15" s="55">
        <v>194.32</v>
      </c>
      <c r="V15" s="55">
        <v>3.0000000000000001E-3</v>
      </c>
      <c r="W15" s="55">
        <v>3.0000000000000001E-3</v>
      </c>
      <c r="X15" s="161">
        <v>0.05</v>
      </c>
    </row>
    <row r="16" spans="1:25" s="16" customFormat="1" ht="37.5" customHeight="1" x14ac:dyDescent="0.3">
      <c r="A16" s="81"/>
      <c r="B16" s="104"/>
      <c r="C16" s="118">
        <v>182</v>
      </c>
      <c r="D16" s="163" t="s">
        <v>8</v>
      </c>
      <c r="E16" s="276" t="s">
        <v>114</v>
      </c>
      <c r="F16" s="435">
        <v>100</v>
      </c>
      <c r="G16" s="105"/>
      <c r="H16" s="260">
        <v>18.190000000000001</v>
      </c>
      <c r="I16" s="28">
        <v>5.8</v>
      </c>
      <c r="J16" s="29">
        <v>3.21</v>
      </c>
      <c r="K16" s="259">
        <v>137.02000000000001</v>
      </c>
      <c r="L16" s="260">
        <v>0.09</v>
      </c>
      <c r="M16" s="260">
        <v>0.12</v>
      </c>
      <c r="N16" s="28">
        <v>1.46</v>
      </c>
      <c r="O16" s="28">
        <v>40</v>
      </c>
      <c r="P16" s="29">
        <v>0.32</v>
      </c>
      <c r="Q16" s="262">
        <v>139.72</v>
      </c>
      <c r="R16" s="28">
        <v>272.8</v>
      </c>
      <c r="S16" s="28">
        <v>62.4</v>
      </c>
      <c r="T16" s="28">
        <v>1.07</v>
      </c>
      <c r="U16" s="28">
        <v>449.59</v>
      </c>
      <c r="V16" s="28">
        <v>0.154</v>
      </c>
      <c r="W16" s="28">
        <v>1.7000000000000001E-2</v>
      </c>
      <c r="X16" s="39">
        <v>0.72</v>
      </c>
    </row>
    <row r="17" spans="1:24" s="16" customFormat="1" ht="37.5" customHeight="1" x14ac:dyDescent="0.3">
      <c r="A17" s="81"/>
      <c r="B17" s="104"/>
      <c r="C17" s="118">
        <v>50</v>
      </c>
      <c r="D17" s="158" t="s">
        <v>50</v>
      </c>
      <c r="E17" s="121" t="s">
        <v>54</v>
      </c>
      <c r="F17" s="118">
        <v>180</v>
      </c>
      <c r="G17" s="132"/>
      <c r="H17" s="531">
        <v>3.94</v>
      </c>
      <c r="I17" s="532">
        <v>9.3699999999999992</v>
      </c>
      <c r="J17" s="533">
        <v>25.88</v>
      </c>
      <c r="K17" s="534">
        <v>204.26</v>
      </c>
      <c r="L17" s="196">
        <v>0.15</v>
      </c>
      <c r="M17" s="55">
        <v>0.14000000000000001</v>
      </c>
      <c r="N17" s="55">
        <v>13.39</v>
      </c>
      <c r="O17" s="55">
        <v>60</v>
      </c>
      <c r="P17" s="56">
        <v>0.18</v>
      </c>
      <c r="Q17" s="196">
        <v>47.81</v>
      </c>
      <c r="R17" s="55">
        <v>108.62</v>
      </c>
      <c r="S17" s="55">
        <v>36.590000000000003</v>
      </c>
      <c r="T17" s="55">
        <v>1.35</v>
      </c>
      <c r="U17" s="55">
        <v>816.43</v>
      </c>
      <c r="V17" s="55">
        <v>8.9999999999999993E-3</v>
      </c>
      <c r="W17" s="55">
        <v>1E-3</v>
      </c>
      <c r="X17" s="161">
        <v>0.05</v>
      </c>
    </row>
    <row r="18" spans="1:24" s="16" customFormat="1" ht="37.5" customHeight="1" x14ac:dyDescent="0.3">
      <c r="A18" s="81"/>
      <c r="B18" s="105"/>
      <c r="C18" s="673">
        <v>104</v>
      </c>
      <c r="D18" s="383" t="s">
        <v>15</v>
      </c>
      <c r="E18" s="674" t="s">
        <v>168</v>
      </c>
      <c r="F18" s="675">
        <v>200</v>
      </c>
      <c r="G18" s="676"/>
      <c r="H18" s="677">
        <v>0</v>
      </c>
      <c r="I18" s="678">
        <v>0</v>
      </c>
      <c r="J18" s="679">
        <v>14.4</v>
      </c>
      <c r="K18" s="680">
        <v>58.4</v>
      </c>
      <c r="L18" s="677">
        <v>0.09</v>
      </c>
      <c r="M18" s="678">
        <v>0.1</v>
      </c>
      <c r="N18" s="678">
        <v>2.94</v>
      </c>
      <c r="O18" s="678">
        <v>80</v>
      </c>
      <c r="P18" s="681">
        <v>0.96</v>
      </c>
      <c r="Q18" s="682">
        <v>0</v>
      </c>
      <c r="R18" s="678">
        <v>0</v>
      </c>
      <c r="S18" s="678">
        <v>0</v>
      </c>
      <c r="T18" s="678">
        <v>0</v>
      </c>
      <c r="U18" s="678">
        <v>0</v>
      </c>
      <c r="V18" s="678">
        <v>0</v>
      </c>
      <c r="W18" s="678">
        <v>0</v>
      </c>
      <c r="X18" s="681">
        <v>0</v>
      </c>
    </row>
    <row r="19" spans="1:24" s="16" customFormat="1" ht="37.5" customHeight="1" x14ac:dyDescent="0.3">
      <c r="A19" s="81"/>
      <c r="B19" s="104"/>
      <c r="C19" s="286">
        <v>119</v>
      </c>
      <c r="D19" s="304" t="s">
        <v>12</v>
      </c>
      <c r="E19" s="121" t="s">
        <v>47</v>
      </c>
      <c r="F19" s="97">
        <v>45</v>
      </c>
      <c r="G19" s="103"/>
      <c r="H19" s="17">
        <v>3.42</v>
      </c>
      <c r="I19" s="15">
        <v>0.36</v>
      </c>
      <c r="J19" s="18">
        <v>22.14</v>
      </c>
      <c r="K19" s="143">
        <v>105.75</v>
      </c>
      <c r="L19" s="17">
        <v>0.05</v>
      </c>
      <c r="M19" s="17">
        <v>0.01</v>
      </c>
      <c r="N19" s="15">
        <v>0</v>
      </c>
      <c r="O19" s="15">
        <v>0</v>
      </c>
      <c r="P19" s="18">
        <v>0</v>
      </c>
      <c r="Q19" s="191">
        <v>9</v>
      </c>
      <c r="R19" s="15">
        <v>29.25</v>
      </c>
      <c r="S19" s="15">
        <v>6.3</v>
      </c>
      <c r="T19" s="15">
        <v>0.5</v>
      </c>
      <c r="U19" s="15">
        <v>41.85</v>
      </c>
      <c r="V19" s="15">
        <v>1E-3</v>
      </c>
      <c r="W19" s="15">
        <v>3.0000000000000001E-3</v>
      </c>
      <c r="X19" s="41">
        <v>6.53</v>
      </c>
    </row>
    <row r="20" spans="1:24" s="16" customFormat="1" ht="37.5" customHeight="1" x14ac:dyDescent="0.3">
      <c r="A20" s="81"/>
      <c r="B20" s="104"/>
      <c r="C20" s="76">
        <v>120</v>
      </c>
      <c r="D20" s="304" t="s">
        <v>13</v>
      </c>
      <c r="E20" s="121" t="s">
        <v>43</v>
      </c>
      <c r="F20" s="103">
        <v>40</v>
      </c>
      <c r="G20" s="207"/>
      <c r="H20" s="191">
        <v>2.64</v>
      </c>
      <c r="I20" s="15">
        <v>0.48</v>
      </c>
      <c r="J20" s="39">
        <v>16.079999999999998</v>
      </c>
      <c r="K20" s="152">
        <v>79.2</v>
      </c>
      <c r="L20" s="17">
        <v>7.0000000000000007E-2</v>
      </c>
      <c r="M20" s="17">
        <v>0.03</v>
      </c>
      <c r="N20" s="15">
        <v>0</v>
      </c>
      <c r="O20" s="15">
        <v>0</v>
      </c>
      <c r="P20" s="18">
        <v>0</v>
      </c>
      <c r="Q20" s="191">
        <v>11.6</v>
      </c>
      <c r="R20" s="15">
        <v>60</v>
      </c>
      <c r="S20" s="15">
        <v>18.8</v>
      </c>
      <c r="T20" s="15">
        <v>1.56</v>
      </c>
      <c r="U20" s="15">
        <v>94</v>
      </c>
      <c r="V20" s="15">
        <v>1.7600000000000001E-3</v>
      </c>
      <c r="W20" s="15">
        <v>2.2000000000000001E-3</v>
      </c>
      <c r="X20" s="39">
        <v>0.01</v>
      </c>
    </row>
    <row r="21" spans="1:24" s="16" customFormat="1" ht="37.5" customHeight="1" x14ac:dyDescent="0.3">
      <c r="A21" s="81"/>
      <c r="B21" s="104"/>
      <c r="C21" s="288"/>
      <c r="D21" s="433"/>
      <c r="E21" s="242" t="s">
        <v>17</v>
      </c>
      <c r="F21" s="352">
        <f>SUM(F14:F20)</f>
        <v>845</v>
      </c>
      <c r="G21" s="284"/>
      <c r="H21" s="154">
        <f t="shared" ref="H21:X21" si="1">SUM(H14:H20)</f>
        <v>41.330000000000005</v>
      </c>
      <c r="I21" s="32">
        <f t="shared" si="1"/>
        <v>30.73</v>
      </c>
      <c r="J21" s="50">
        <f t="shared" si="1"/>
        <v>98.2</v>
      </c>
      <c r="K21" s="284">
        <f t="shared" si="1"/>
        <v>837.19</v>
      </c>
      <c r="L21" s="154">
        <f t="shared" si="1"/>
        <v>0.51</v>
      </c>
      <c r="M21" s="32">
        <f t="shared" si="1"/>
        <v>0.55000000000000004</v>
      </c>
      <c r="N21" s="32">
        <f t="shared" si="1"/>
        <v>22.220000000000002</v>
      </c>
      <c r="O21" s="32">
        <f t="shared" si="1"/>
        <v>440</v>
      </c>
      <c r="P21" s="210">
        <f t="shared" si="1"/>
        <v>1.75</v>
      </c>
      <c r="Q21" s="154">
        <f t="shared" si="1"/>
        <v>492.81</v>
      </c>
      <c r="R21" s="32">
        <f t="shared" si="1"/>
        <v>696.92000000000007</v>
      </c>
      <c r="S21" s="32">
        <f t="shared" si="1"/>
        <v>157.76000000000002</v>
      </c>
      <c r="T21" s="32">
        <f t="shared" si="1"/>
        <v>5.7100000000000009</v>
      </c>
      <c r="U21" s="32">
        <f t="shared" si="1"/>
        <v>1622.5899999999997</v>
      </c>
      <c r="V21" s="32">
        <f t="shared" si="1"/>
        <v>0.16876000000000002</v>
      </c>
      <c r="W21" s="32">
        <f t="shared" si="1"/>
        <v>2.6200000000000001E-2</v>
      </c>
      <c r="X21" s="50">
        <f t="shared" si="1"/>
        <v>7.36</v>
      </c>
    </row>
    <row r="22" spans="1:24" s="16" customFormat="1" ht="37.5" customHeight="1" thickBot="1" x14ac:dyDescent="0.35">
      <c r="A22" s="116"/>
      <c r="B22" s="107"/>
      <c r="C22" s="204"/>
      <c r="D22" s="434"/>
      <c r="E22" s="265" t="s">
        <v>18</v>
      </c>
      <c r="F22" s="372"/>
      <c r="G22" s="159"/>
      <c r="H22" s="156"/>
      <c r="I22" s="49"/>
      <c r="J22" s="85"/>
      <c r="K22" s="300">
        <f>K21/27.2</f>
        <v>30.779044117647061</v>
      </c>
      <c r="L22" s="156"/>
      <c r="M22" s="49"/>
      <c r="N22" s="49"/>
      <c r="O22" s="49"/>
      <c r="P22" s="96"/>
      <c r="Q22" s="156"/>
      <c r="R22" s="49"/>
      <c r="S22" s="49"/>
      <c r="T22" s="49"/>
      <c r="U22" s="49"/>
      <c r="V22" s="49"/>
      <c r="W22" s="49"/>
      <c r="X22" s="85"/>
    </row>
    <row r="23" spans="1:24" x14ac:dyDescent="0.3">
      <c r="A23" s="2"/>
      <c r="B23" s="2"/>
      <c r="C23" s="4"/>
      <c r="D23" s="2"/>
      <c r="E23" s="2"/>
      <c r="F23" s="2"/>
      <c r="G23" s="9"/>
      <c r="H23" s="10"/>
      <c r="I23" s="9"/>
      <c r="J23" s="2"/>
      <c r="K23" s="12"/>
      <c r="L23" s="2"/>
      <c r="M23" s="2"/>
      <c r="N23" s="2"/>
    </row>
    <row r="24" spans="1:24" ht="18" x14ac:dyDescent="0.3">
      <c r="D24" s="11"/>
      <c r="E24" s="24"/>
      <c r="F24" s="25"/>
      <c r="G24" s="11"/>
      <c r="H24" s="9"/>
      <c r="I24" s="11"/>
      <c r="J24" s="11"/>
    </row>
  </sheetData>
  <mergeCells count="2">
    <mergeCell ref="L4:P4"/>
    <mergeCell ref="Q4:X4"/>
  </mergeCells>
  <pageMargins left="0.7" right="0.7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32"/>
  <sheetViews>
    <sheetView topLeftCell="C16" zoomScale="80" zoomScaleNormal="80" workbookViewId="0">
      <selection activeCell="F20" sqref="F20"/>
    </sheetView>
  </sheetViews>
  <sheetFormatPr defaultRowHeight="14.4" x14ac:dyDescent="0.3"/>
  <cols>
    <col min="1" max="2" width="20.33203125" customWidth="1"/>
    <col min="3" max="3" width="15.44140625" style="5" customWidth="1"/>
    <col min="4" max="4" width="20.88671875" customWidth="1"/>
    <col min="5" max="5" width="54.3320312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22" max="23" width="11.109375" bestFit="1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7">
        <v>4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392"/>
      <c r="B4" s="392"/>
      <c r="C4" s="380" t="s">
        <v>36</v>
      </c>
      <c r="D4" s="197"/>
      <c r="E4" s="454"/>
      <c r="F4" s="455"/>
      <c r="G4" s="453"/>
      <c r="H4" s="429" t="s">
        <v>19</v>
      </c>
      <c r="I4" s="394"/>
      <c r="J4" s="430"/>
      <c r="K4" s="394" t="s">
        <v>20</v>
      </c>
      <c r="L4" s="695" t="s">
        <v>21</v>
      </c>
      <c r="M4" s="696"/>
      <c r="N4" s="698"/>
      <c r="O4" s="698"/>
      <c r="P4" s="699"/>
      <c r="Q4" s="695" t="s">
        <v>22</v>
      </c>
      <c r="R4" s="696"/>
      <c r="S4" s="696"/>
      <c r="T4" s="696"/>
      <c r="U4" s="696"/>
      <c r="V4" s="696"/>
      <c r="W4" s="696"/>
      <c r="X4" s="697"/>
    </row>
    <row r="5" spans="1:24" s="16" customFormat="1" ht="28.5" customHeight="1" thickBot="1" x14ac:dyDescent="0.35">
      <c r="A5" s="395" t="s">
        <v>0</v>
      </c>
      <c r="B5" s="500"/>
      <c r="C5" s="79" t="s">
        <v>37</v>
      </c>
      <c r="D5" s="396" t="s">
        <v>38</v>
      </c>
      <c r="E5" s="74" t="s">
        <v>35</v>
      </c>
      <c r="F5" s="79" t="s">
        <v>23</v>
      </c>
      <c r="G5" s="74" t="s">
        <v>34</v>
      </c>
      <c r="H5" s="476" t="s">
        <v>24</v>
      </c>
      <c r="I5" s="333" t="s">
        <v>25</v>
      </c>
      <c r="J5" s="478" t="s">
        <v>26</v>
      </c>
      <c r="K5" s="397" t="s">
        <v>27</v>
      </c>
      <c r="L5" s="479" t="s">
        <v>28</v>
      </c>
      <c r="M5" s="333" t="s">
        <v>59</v>
      </c>
      <c r="N5" s="480" t="s">
        <v>29</v>
      </c>
      <c r="O5" s="503" t="s">
        <v>60</v>
      </c>
      <c r="P5" s="480" t="s">
        <v>61</v>
      </c>
      <c r="Q5" s="476" t="s">
        <v>30</v>
      </c>
      <c r="R5" s="333" t="s">
        <v>31</v>
      </c>
      <c r="S5" s="477" t="s">
        <v>32</v>
      </c>
      <c r="T5" s="333" t="s">
        <v>33</v>
      </c>
      <c r="U5" s="477" t="s">
        <v>62</v>
      </c>
      <c r="V5" s="333" t="s">
        <v>63</v>
      </c>
      <c r="W5" s="477" t="s">
        <v>64</v>
      </c>
      <c r="X5" s="333" t="s">
        <v>65</v>
      </c>
    </row>
    <row r="6" spans="1:24" s="16" customFormat="1" ht="38.25" customHeight="1" x14ac:dyDescent="0.3">
      <c r="A6" s="398" t="s">
        <v>5</v>
      </c>
      <c r="B6" s="399"/>
      <c r="C6" s="125">
        <v>28</v>
      </c>
      <c r="D6" s="580" t="s">
        <v>16</v>
      </c>
      <c r="E6" s="137" t="s">
        <v>68</v>
      </c>
      <c r="F6" s="562">
        <v>100</v>
      </c>
      <c r="G6" s="125"/>
      <c r="H6" s="263">
        <v>0.8</v>
      </c>
      <c r="I6" s="47">
        <v>1</v>
      </c>
      <c r="J6" s="48">
        <v>2.6</v>
      </c>
      <c r="K6" s="365">
        <v>14</v>
      </c>
      <c r="L6" s="263">
        <v>0.03</v>
      </c>
      <c r="M6" s="47">
        <v>0.04</v>
      </c>
      <c r="N6" s="47">
        <v>10</v>
      </c>
      <c r="O6" s="47">
        <v>10</v>
      </c>
      <c r="P6" s="48">
        <v>0</v>
      </c>
      <c r="Q6" s="263">
        <v>23</v>
      </c>
      <c r="R6" s="47">
        <v>42</v>
      </c>
      <c r="S6" s="47">
        <v>14</v>
      </c>
      <c r="T6" s="47">
        <v>0.6</v>
      </c>
      <c r="U6" s="47">
        <v>196</v>
      </c>
      <c r="V6" s="47">
        <v>0</v>
      </c>
      <c r="W6" s="47">
        <v>0</v>
      </c>
      <c r="X6" s="48">
        <v>0</v>
      </c>
    </row>
    <row r="7" spans="1:24" s="16" customFormat="1" ht="38.25" customHeight="1" x14ac:dyDescent="0.3">
      <c r="A7" s="416"/>
      <c r="B7" s="121"/>
      <c r="C7" s="104">
        <v>240</v>
      </c>
      <c r="D7" s="206" t="s">
        <v>8</v>
      </c>
      <c r="E7" s="227" t="s">
        <v>66</v>
      </c>
      <c r="F7" s="132">
        <v>100</v>
      </c>
      <c r="G7" s="104"/>
      <c r="H7" s="218">
        <v>20.9</v>
      </c>
      <c r="I7" s="20">
        <v>21.65</v>
      </c>
      <c r="J7" s="44">
        <v>2.33</v>
      </c>
      <c r="K7" s="217">
        <v>287.35000000000002</v>
      </c>
      <c r="L7" s="218">
        <v>0.08</v>
      </c>
      <c r="M7" s="20">
        <v>0.21</v>
      </c>
      <c r="N7" s="20">
        <v>1.67</v>
      </c>
      <c r="O7" s="20">
        <v>250</v>
      </c>
      <c r="P7" s="44">
        <v>0.44</v>
      </c>
      <c r="Q7" s="218">
        <v>172.07</v>
      </c>
      <c r="R7" s="20">
        <v>246.7</v>
      </c>
      <c r="S7" s="20">
        <v>29.43</v>
      </c>
      <c r="T7" s="20">
        <v>1.65</v>
      </c>
      <c r="U7" s="20">
        <v>264.22000000000003</v>
      </c>
      <c r="V7" s="20">
        <v>2E-3</v>
      </c>
      <c r="W7" s="20">
        <v>3.0000000000000001E-3</v>
      </c>
      <c r="X7" s="44">
        <v>0.01</v>
      </c>
    </row>
    <row r="8" spans="1:24" s="16" customFormat="1" ht="30.75" customHeight="1" x14ac:dyDescent="0.3">
      <c r="A8" s="400"/>
      <c r="B8" s="120"/>
      <c r="C8" s="118">
        <v>65</v>
      </c>
      <c r="D8" s="255" t="s">
        <v>50</v>
      </c>
      <c r="E8" s="255" t="s">
        <v>46</v>
      </c>
      <c r="F8" s="105">
        <v>180</v>
      </c>
      <c r="G8" s="75"/>
      <c r="H8" s="192">
        <v>8.11</v>
      </c>
      <c r="I8" s="13">
        <v>4.72</v>
      </c>
      <c r="J8" s="41">
        <v>49.54</v>
      </c>
      <c r="K8" s="233">
        <v>272.97000000000003</v>
      </c>
      <c r="L8" s="192">
        <v>0.1</v>
      </c>
      <c r="M8" s="13">
        <v>0.03</v>
      </c>
      <c r="N8" s="13">
        <v>0</v>
      </c>
      <c r="O8" s="13">
        <v>20</v>
      </c>
      <c r="P8" s="41">
        <v>0.08</v>
      </c>
      <c r="Q8" s="192">
        <v>16.25</v>
      </c>
      <c r="R8" s="13">
        <v>61</v>
      </c>
      <c r="S8" s="13">
        <v>10.97</v>
      </c>
      <c r="T8" s="13">
        <v>1.1100000000000001</v>
      </c>
      <c r="U8" s="13">
        <v>87</v>
      </c>
      <c r="V8" s="13">
        <v>1E-3</v>
      </c>
      <c r="W8" s="13">
        <v>0</v>
      </c>
      <c r="X8" s="41">
        <v>0.02</v>
      </c>
    </row>
    <row r="9" spans="1:24" s="16" customFormat="1" ht="25.5" customHeight="1" x14ac:dyDescent="0.3">
      <c r="A9" s="400"/>
      <c r="B9" s="120"/>
      <c r="C9" s="103">
        <v>98</v>
      </c>
      <c r="D9" s="615" t="s">
        <v>15</v>
      </c>
      <c r="E9" s="139" t="s">
        <v>14</v>
      </c>
      <c r="F9" s="133">
        <v>200</v>
      </c>
      <c r="G9" s="120"/>
      <c r="H9" s="191">
        <v>0.37</v>
      </c>
      <c r="I9" s="15">
        <v>0</v>
      </c>
      <c r="J9" s="39">
        <v>14.85</v>
      </c>
      <c r="K9" s="201">
        <v>59.48</v>
      </c>
      <c r="L9" s="191">
        <v>0</v>
      </c>
      <c r="M9" s="17">
        <v>0</v>
      </c>
      <c r="N9" s="15">
        <v>0</v>
      </c>
      <c r="O9" s="15">
        <v>0</v>
      </c>
      <c r="P9" s="39">
        <v>0</v>
      </c>
      <c r="Q9" s="234">
        <v>0.21</v>
      </c>
      <c r="R9" s="15">
        <v>0</v>
      </c>
      <c r="S9" s="15">
        <v>0</v>
      </c>
      <c r="T9" s="15">
        <v>0.02</v>
      </c>
      <c r="U9" s="15">
        <v>0.2</v>
      </c>
      <c r="V9" s="15">
        <v>0</v>
      </c>
      <c r="W9" s="15">
        <v>0</v>
      </c>
      <c r="X9" s="41">
        <v>0</v>
      </c>
    </row>
    <row r="10" spans="1:24" s="16" customFormat="1" ht="25.5" customHeight="1" x14ac:dyDescent="0.3">
      <c r="A10" s="400"/>
      <c r="B10" s="120"/>
      <c r="C10" s="106">
        <v>119</v>
      </c>
      <c r="D10" s="615" t="s">
        <v>12</v>
      </c>
      <c r="E10" s="139" t="s">
        <v>47</v>
      </c>
      <c r="F10" s="150">
        <v>20</v>
      </c>
      <c r="G10" s="103"/>
      <c r="H10" s="191">
        <v>1.52</v>
      </c>
      <c r="I10" s="15">
        <v>0.16</v>
      </c>
      <c r="J10" s="39">
        <v>9.84</v>
      </c>
      <c r="K10" s="200">
        <v>47</v>
      </c>
      <c r="L10" s="191">
        <v>0.02</v>
      </c>
      <c r="M10" s="15">
        <v>0.01</v>
      </c>
      <c r="N10" s="15">
        <v>0</v>
      </c>
      <c r="O10" s="15">
        <v>0</v>
      </c>
      <c r="P10" s="39">
        <v>0</v>
      </c>
      <c r="Q10" s="191">
        <v>4</v>
      </c>
      <c r="R10" s="15">
        <v>13</v>
      </c>
      <c r="S10" s="15">
        <v>2.8</v>
      </c>
      <c r="T10" s="15">
        <v>0.22</v>
      </c>
      <c r="U10" s="15">
        <v>18.600000000000001</v>
      </c>
      <c r="V10" s="15">
        <v>1E-3</v>
      </c>
      <c r="W10" s="15">
        <v>1E-3</v>
      </c>
      <c r="X10" s="39">
        <v>2.9</v>
      </c>
    </row>
    <row r="11" spans="1:24" s="16" customFormat="1" ht="38.25" customHeight="1" x14ac:dyDescent="0.3">
      <c r="A11" s="400"/>
      <c r="B11" s="120"/>
      <c r="C11" s="104">
        <v>120</v>
      </c>
      <c r="D11" s="163" t="s">
        <v>13</v>
      </c>
      <c r="E11" s="121" t="s">
        <v>43</v>
      </c>
      <c r="F11" s="133">
        <v>20</v>
      </c>
      <c r="G11" s="103"/>
      <c r="H11" s="191">
        <v>1.32</v>
      </c>
      <c r="I11" s="15">
        <v>0.24</v>
      </c>
      <c r="J11" s="39">
        <v>8.0399999999999991</v>
      </c>
      <c r="K11" s="201">
        <v>39.6</v>
      </c>
      <c r="L11" s="218">
        <v>0.03</v>
      </c>
      <c r="M11" s="20">
        <v>0.02</v>
      </c>
      <c r="N11" s="20">
        <v>0</v>
      </c>
      <c r="O11" s="20">
        <v>0</v>
      </c>
      <c r="P11" s="44">
        <v>0</v>
      </c>
      <c r="Q11" s="218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4">
        <v>0</v>
      </c>
    </row>
    <row r="12" spans="1:24" s="16" customFormat="1" ht="38.25" customHeight="1" x14ac:dyDescent="0.3">
      <c r="A12" s="400"/>
      <c r="B12" s="502"/>
      <c r="C12" s="109"/>
      <c r="D12" s="390"/>
      <c r="E12" s="616" t="s">
        <v>17</v>
      </c>
      <c r="F12" s="617">
        <f>SUM(F6:F11)</f>
        <v>620</v>
      </c>
      <c r="G12" s="618"/>
      <c r="H12" s="153">
        <f t="shared" ref="H12:X12" si="0">SUM(H6:H11)</f>
        <v>33.019999999999996</v>
      </c>
      <c r="I12" s="14">
        <f t="shared" si="0"/>
        <v>27.769999999999996</v>
      </c>
      <c r="J12" s="42">
        <f t="shared" si="0"/>
        <v>87.199999999999989</v>
      </c>
      <c r="K12" s="245">
        <f t="shared" si="0"/>
        <v>720.40000000000009</v>
      </c>
      <c r="L12" s="153">
        <f t="shared" si="0"/>
        <v>0.26</v>
      </c>
      <c r="M12" s="14">
        <f t="shared" si="0"/>
        <v>0.31000000000000005</v>
      </c>
      <c r="N12" s="14">
        <f t="shared" si="0"/>
        <v>11.67</v>
      </c>
      <c r="O12" s="14">
        <f t="shared" si="0"/>
        <v>280</v>
      </c>
      <c r="P12" s="42">
        <f t="shared" si="0"/>
        <v>0.52</v>
      </c>
      <c r="Q12" s="153">
        <f t="shared" si="0"/>
        <v>221.33</v>
      </c>
      <c r="R12" s="14">
        <f t="shared" si="0"/>
        <v>392.7</v>
      </c>
      <c r="S12" s="14">
        <f t="shared" si="0"/>
        <v>66.599999999999994</v>
      </c>
      <c r="T12" s="14">
        <f t="shared" si="0"/>
        <v>4.3800000000000008</v>
      </c>
      <c r="U12" s="14">
        <f t="shared" si="0"/>
        <v>613.0200000000001</v>
      </c>
      <c r="V12" s="14">
        <f t="shared" si="0"/>
        <v>5.0000000000000001E-3</v>
      </c>
      <c r="W12" s="14">
        <f t="shared" si="0"/>
        <v>5.0000000000000001E-3</v>
      </c>
      <c r="X12" s="42">
        <f t="shared" si="0"/>
        <v>2.9299999999999997</v>
      </c>
    </row>
    <row r="13" spans="1:24" s="16" customFormat="1" ht="30" customHeight="1" thickBot="1" x14ac:dyDescent="0.35">
      <c r="A13" s="402"/>
      <c r="B13" s="502"/>
      <c r="C13" s="619"/>
      <c r="D13" s="431"/>
      <c r="E13" s="366" t="s">
        <v>18</v>
      </c>
      <c r="F13" s="572"/>
      <c r="G13" s="403"/>
      <c r="H13" s="269"/>
      <c r="I13" s="51"/>
      <c r="J13" s="52"/>
      <c r="K13" s="620">
        <f>K12/27.2</f>
        <v>26.485294117647062</v>
      </c>
      <c r="L13" s="269"/>
      <c r="M13" s="51"/>
      <c r="N13" s="51"/>
      <c r="O13" s="51"/>
      <c r="P13" s="52"/>
      <c r="Q13" s="269"/>
      <c r="R13" s="51"/>
      <c r="S13" s="51"/>
      <c r="T13" s="51"/>
      <c r="U13" s="51"/>
      <c r="V13" s="51"/>
      <c r="W13" s="51"/>
      <c r="X13" s="52"/>
    </row>
    <row r="14" spans="1:24" s="16" customFormat="1" ht="38.25" customHeight="1" x14ac:dyDescent="0.3">
      <c r="A14" s="398" t="s">
        <v>6</v>
      </c>
      <c r="B14" s="399"/>
      <c r="C14" s="369" t="s">
        <v>82</v>
      </c>
      <c r="D14" s="564" t="s">
        <v>16</v>
      </c>
      <c r="E14" s="367" t="s">
        <v>96</v>
      </c>
      <c r="F14" s="642">
        <v>30</v>
      </c>
      <c r="G14" s="614"/>
      <c r="H14" s="209">
        <v>1.35</v>
      </c>
      <c r="I14" s="37">
        <v>4.8</v>
      </c>
      <c r="J14" s="38">
        <v>18.600000000000001</v>
      </c>
      <c r="K14" s="251">
        <v>123</v>
      </c>
      <c r="L14" s="636"/>
      <c r="M14" s="637"/>
      <c r="N14" s="637"/>
      <c r="O14" s="637"/>
      <c r="P14" s="638"/>
      <c r="Q14" s="639"/>
      <c r="R14" s="637"/>
      <c r="S14" s="637"/>
      <c r="T14" s="637"/>
      <c r="U14" s="637"/>
      <c r="V14" s="637"/>
      <c r="W14" s="637"/>
      <c r="X14" s="638"/>
    </row>
    <row r="15" spans="1:24" s="16" customFormat="1" ht="35.25" customHeight="1" x14ac:dyDescent="0.3">
      <c r="A15" s="406"/>
      <c r="B15" s="437"/>
      <c r="C15" s="105">
        <v>405</v>
      </c>
      <c r="D15" s="383" t="s">
        <v>7</v>
      </c>
      <c r="E15" s="384" t="s">
        <v>162</v>
      </c>
      <c r="F15" s="671">
        <v>250</v>
      </c>
      <c r="G15" s="640"/>
      <c r="H15" s="153">
        <v>10.34</v>
      </c>
      <c r="I15" s="14">
        <v>9.48</v>
      </c>
      <c r="J15" s="42">
        <v>13.57</v>
      </c>
      <c r="K15" s="97">
        <v>179.7</v>
      </c>
      <c r="L15" s="153">
        <v>0.11</v>
      </c>
      <c r="M15" s="14">
        <v>0.13</v>
      </c>
      <c r="N15" s="14">
        <v>7.78</v>
      </c>
      <c r="O15" s="14">
        <v>140</v>
      </c>
      <c r="P15" s="42">
        <v>0.08</v>
      </c>
      <c r="Q15" s="23">
        <v>26.77</v>
      </c>
      <c r="R15" s="14">
        <v>129.19999999999999</v>
      </c>
      <c r="S15" s="14">
        <v>30.86</v>
      </c>
      <c r="T15" s="14">
        <v>1.54</v>
      </c>
      <c r="U15" s="14">
        <v>520.71</v>
      </c>
      <c r="V15" s="14">
        <v>4.45E-3</v>
      </c>
      <c r="W15" s="14">
        <v>1.5200000000000001E-3</v>
      </c>
      <c r="X15" s="42">
        <v>0.03</v>
      </c>
    </row>
    <row r="16" spans="1:24" s="16" customFormat="1" ht="27" customHeight="1" x14ac:dyDescent="0.3">
      <c r="A16" s="406"/>
      <c r="B16" s="437"/>
      <c r="C16" s="118">
        <v>80</v>
      </c>
      <c r="D16" s="121" t="s">
        <v>8</v>
      </c>
      <c r="E16" s="641" t="s">
        <v>121</v>
      </c>
      <c r="F16" s="501">
        <v>100</v>
      </c>
      <c r="G16" s="131"/>
      <c r="H16" s="192">
        <v>18.440000000000001</v>
      </c>
      <c r="I16" s="13">
        <v>3.3</v>
      </c>
      <c r="J16" s="41">
        <v>4.96</v>
      </c>
      <c r="K16" s="77">
        <v>123.82</v>
      </c>
      <c r="L16" s="192">
        <v>7.0000000000000007E-2</v>
      </c>
      <c r="M16" s="53">
        <v>0.12</v>
      </c>
      <c r="N16" s="13">
        <v>1.64</v>
      </c>
      <c r="O16" s="13">
        <v>30</v>
      </c>
      <c r="P16" s="41">
        <v>0</v>
      </c>
      <c r="Q16" s="53">
        <v>22.45</v>
      </c>
      <c r="R16" s="13">
        <v>134.15</v>
      </c>
      <c r="S16" s="31">
        <v>19.41</v>
      </c>
      <c r="T16" s="13">
        <v>1.36</v>
      </c>
      <c r="U16" s="13">
        <v>226.67</v>
      </c>
      <c r="V16" s="13">
        <v>0</v>
      </c>
      <c r="W16" s="13">
        <v>0</v>
      </c>
      <c r="X16" s="39">
        <v>0</v>
      </c>
    </row>
    <row r="17" spans="1:24" s="16" customFormat="1" ht="27" customHeight="1" x14ac:dyDescent="0.3">
      <c r="A17" s="406"/>
      <c r="B17" s="437"/>
      <c r="C17" s="104">
        <v>53</v>
      </c>
      <c r="D17" s="383" t="s">
        <v>50</v>
      </c>
      <c r="E17" s="255" t="s">
        <v>48</v>
      </c>
      <c r="F17" s="75">
        <v>180</v>
      </c>
      <c r="G17" s="105"/>
      <c r="H17" s="53">
        <v>4.01</v>
      </c>
      <c r="I17" s="13">
        <v>5.89</v>
      </c>
      <c r="J17" s="22">
        <v>40.72</v>
      </c>
      <c r="K17" s="106">
        <v>229.79</v>
      </c>
      <c r="L17" s="53">
        <v>0.04</v>
      </c>
      <c r="M17" s="53">
        <v>0.03</v>
      </c>
      <c r="N17" s="13">
        <v>0</v>
      </c>
      <c r="O17" s="13">
        <v>20</v>
      </c>
      <c r="P17" s="22">
        <v>0.11</v>
      </c>
      <c r="Q17" s="192">
        <v>7.55</v>
      </c>
      <c r="R17" s="13">
        <v>80.81</v>
      </c>
      <c r="S17" s="31">
        <v>26.19</v>
      </c>
      <c r="T17" s="13">
        <v>0.55000000000000004</v>
      </c>
      <c r="U17" s="13">
        <v>51.93</v>
      </c>
      <c r="V17" s="13">
        <v>1E-3</v>
      </c>
      <c r="W17" s="13">
        <v>8.0000000000000002E-3</v>
      </c>
      <c r="X17" s="39">
        <v>0.03</v>
      </c>
    </row>
    <row r="18" spans="1:24" s="16" customFormat="1" ht="24.75" customHeight="1" x14ac:dyDescent="0.3">
      <c r="A18" s="406"/>
      <c r="B18" s="437"/>
      <c r="C18" s="97">
        <v>114</v>
      </c>
      <c r="D18" s="120" t="s">
        <v>42</v>
      </c>
      <c r="E18" s="320" t="s">
        <v>45</v>
      </c>
      <c r="F18" s="104">
        <v>200</v>
      </c>
      <c r="G18" s="97"/>
      <c r="H18" s="191">
        <v>0</v>
      </c>
      <c r="I18" s="15">
        <v>0</v>
      </c>
      <c r="J18" s="39">
        <v>7.27</v>
      </c>
      <c r="K18" s="200">
        <v>28.73</v>
      </c>
      <c r="L18" s="191">
        <v>0</v>
      </c>
      <c r="M18" s="15">
        <v>0</v>
      </c>
      <c r="N18" s="15">
        <v>0</v>
      </c>
      <c r="O18" s="15">
        <v>0</v>
      </c>
      <c r="P18" s="39">
        <v>0</v>
      </c>
      <c r="Q18" s="191">
        <v>0.26</v>
      </c>
      <c r="R18" s="15">
        <v>0.03</v>
      </c>
      <c r="S18" s="15">
        <v>0.03</v>
      </c>
      <c r="T18" s="15">
        <v>0.02</v>
      </c>
      <c r="U18" s="15">
        <v>0.28999999999999998</v>
      </c>
      <c r="V18" s="15">
        <v>0</v>
      </c>
      <c r="W18" s="15">
        <v>0</v>
      </c>
      <c r="X18" s="39">
        <v>0</v>
      </c>
    </row>
    <row r="19" spans="1:24" s="16" customFormat="1" ht="38.25" customHeight="1" x14ac:dyDescent="0.3">
      <c r="A19" s="406"/>
      <c r="B19" s="437"/>
      <c r="C19" s="325">
        <v>119</v>
      </c>
      <c r="D19" s="139" t="s">
        <v>12</v>
      </c>
      <c r="E19" s="120" t="s">
        <v>47</v>
      </c>
      <c r="F19" s="104">
        <v>30</v>
      </c>
      <c r="G19" s="104"/>
      <c r="H19" s="19">
        <v>2.2799999999999998</v>
      </c>
      <c r="I19" s="20">
        <v>0.24</v>
      </c>
      <c r="J19" s="21">
        <v>14.76</v>
      </c>
      <c r="K19" s="216">
        <v>70.5</v>
      </c>
      <c r="L19" s="218">
        <v>0.03</v>
      </c>
      <c r="M19" s="19">
        <v>0.01</v>
      </c>
      <c r="N19" s="20">
        <v>0</v>
      </c>
      <c r="O19" s="20">
        <v>0</v>
      </c>
      <c r="P19" s="44">
        <v>0</v>
      </c>
      <c r="Q19" s="218">
        <v>6</v>
      </c>
      <c r="R19" s="20">
        <v>19.5</v>
      </c>
      <c r="S19" s="20">
        <v>4.2</v>
      </c>
      <c r="T19" s="20">
        <v>0.33</v>
      </c>
      <c r="U19" s="20">
        <v>27.9</v>
      </c>
      <c r="V19" s="20">
        <v>1E-3</v>
      </c>
      <c r="W19" s="20">
        <v>2E-3</v>
      </c>
      <c r="X19" s="44">
        <v>4.3499999999999996</v>
      </c>
    </row>
    <row r="20" spans="1:24" s="16" customFormat="1" ht="38.25" customHeight="1" x14ac:dyDescent="0.3">
      <c r="A20" s="406"/>
      <c r="B20" s="437"/>
      <c r="C20" s="118">
        <v>120</v>
      </c>
      <c r="D20" s="139" t="s">
        <v>13</v>
      </c>
      <c r="E20" s="120" t="s">
        <v>43</v>
      </c>
      <c r="F20" s="104">
        <v>30</v>
      </c>
      <c r="G20" s="104"/>
      <c r="H20" s="19">
        <v>1.98</v>
      </c>
      <c r="I20" s="20">
        <v>0.36</v>
      </c>
      <c r="J20" s="21">
        <v>12.06</v>
      </c>
      <c r="K20" s="216">
        <v>59.4</v>
      </c>
      <c r="L20" s="218">
        <v>0.05</v>
      </c>
      <c r="M20" s="19">
        <v>0.02</v>
      </c>
      <c r="N20" s="20">
        <v>0</v>
      </c>
      <c r="O20" s="20">
        <v>0</v>
      </c>
      <c r="P20" s="44">
        <v>0</v>
      </c>
      <c r="Q20" s="218">
        <v>8.6999999999999993</v>
      </c>
      <c r="R20" s="20">
        <v>45</v>
      </c>
      <c r="S20" s="20">
        <v>14.1</v>
      </c>
      <c r="T20" s="20">
        <v>1.17</v>
      </c>
      <c r="U20" s="20">
        <v>70.5</v>
      </c>
      <c r="V20" s="20">
        <v>1E-3</v>
      </c>
      <c r="W20" s="20">
        <v>2E-3</v>
      </c>
      <c r="X20" s="44">
        <v>0.01</v>
      </c>
    </row>
    <row r="21" spans="1:24" ht="21" customHeight="1" x14ac:dyDescent="0.3">
      <c r="A21" s="406"/>
      <c r="B21" s="437"/>
      <c r="C21" s="498"/>
      <c r="D21" s="387"/>
      <c r="E21" s="242" t="s">
        <v>17</v>
      </c>
      <c r="F21" s="643">
        <f>SUM(F14:F20)</f>
        <v>820</v>
      </c>
      <c r="G21" s="133"/>
      <c r="H21" s="153">
        <f t="shared" ref="H21:X21" si="1">SUM(H14:H20)</f>
        <v>38.4</v>
      </c>
      <c r="I21" s="14">
        <f t="shared" si="1"/>
        <v>24.07</v>
      </c>
      <c r="J21" s="42">
        <f t="shared" si="1"/>
        <v>111.94</v>
      </c>
      <c r="K21" s="253">
        <f t="shared" si="1"/>
        <v>814.93999999999994</v>
      </c>
      <c r="L21" s="153">
        <f t="shared" si="1"/>
        <v>0.3</v>
      </c>
      <c r="M21" s="23">
        <f t="shared" si="1"/>
        <v>0.31000000000000005</v>
      </c>
      <c r="N21" s="14">
        <f t="shared" si="1"/>
        <v>9.42</v>
      </c>
      <c r="O21" s="14">
        <f t="shared" si="1"/>
        <v>190</v>
      </c>
      <c r="P21" s="42">
        <f t="shared" si="1"/>
        <v>0.19</v>
      </c>
      <c r="Q21" s="23">
        <f t="shared" si="1"/>
        <v>71.72999999999999</v>
      </c>
      <c r="R21" s="14">
        <f t="shared" si="1"/>
        <v>408.69</v>
      </c>
      <c r="S21" s="14">
        <f t="shared" si="1"/>
        <v>94.789999999999992</v>
      </c>
      <c r="T21" s="14">
        <f t="shared" si="1"/>
        <v>4.9700000000000006</v>
      </c>
      <c r="U21" s="14">
        <f t="shared" si="1"/>
        <v>897.99999999999989</v>
      </c>
      <c r="V21" s="14">
        <f t="shared" si="1"/>
        <v>7.45E-3</v>
      </c>
      <c r="W21" s="14">
        <f t="shared" si="1"/>
        <v>1.3520000000000001E-2</v>
      </c>
      <c r="X21" s="39">
        <f t="shared" si="1"/>
        <v>4.419999999999999</v>
      </c>
    </row>
    <row r="22" spans="1:24" ht="26.25" customHeight="1" thickBot="1" x14ac:dyDescent="0.35">
      <c r="A22" s="408"/>
      <c r="B22" s="423"/>
      <c r="C22" s="485"/>
      <c r="D22" s="422"/>
      <c r="E22" s="265" t="s">
        <v>18</v>
      </c>
      <c r="F22" s="644"/>
      <c r="G22" s="462"/>
      <c r="H22" s="424"/>
      <c r="I22" s="425"/>
      <c r="J22" s="426"/>
      <c r="K22" s="254">
        <f>K21/27.2</f>
        <v>29.961029411764706</v>
      </c>
      <c r="L22" s="424"/>
      <c r="M22" s="427"/>
      <c r="N22" s="425"/>
      <c r="O22" s="425"/>
      <c r="P22" s="426"/>
      <c r="Q22" s="427"/>
      <c r="R22" s="425"/>
      <c r="S22" s="425"/>
      <c r="T22" s="425"/>
      <c r="U22" s="425"/>
      <c r="V22" s="425"/>
      <c r="W22" s="425"/>
      <c r="X22" s="334"/>
    </row>
    <row r="31" spans="1:24" x14ac:dyDescent="0.3">
      <c r="D31" s="11"/>
      <c r="E31" s="11"/>
      <c r="F31" s="11"/>
      <c r="G31" s="11"/>
      <c r="H31" s="11"/>
      <c r="I31" s="11"/>
      <c r="J31" s="11"/>
    </row>
    <row r="32" spans="1:24" x14ac:dyDescent="0.3">
      <c r="D32" s="11"/>
      <c r="E32" s="11"/>
      <c r="F32" s="11"/>
      <c r="G32" s="11"/>
      <c r="H32" s="11"/>
      <c r="I32" s="11"/>
      <c r="J32" s="11"/>
    </row>
  </sheetData>
  <mergeCells count="2">
    <mergeCell ref="L4:P4"/>
    <mergeCell ref="Q4:X4"/>
  </mergeCells>
  <pageMargins left="0.7" right="0.7" top="0.75" bottom="0.75" header="0.3" footer="0.3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23"/>
  <sheetViews>
    <sheetView topLeftCell="D17" zoomScale="80" zoomScaleNormal="80" workbookViewId="0">
      <selection activeCell="H7" sqref="H7:K7"/>
    </sheetView>
  </sheetViews>
  <sheetFormatPr defaultRowHeight="14.4" x14ac:dyDescent="0.3"/>
  <cols>
    <col min="1" max="2" width="16.88671875" customWidth="1"/>
    <col min="3" max="3" width="15.6640625" style="5" customWidth="1"/>
    <col min="4" max="4" width="20.88671875" customWidth="1"/>
    <col min="5" max="5" width="54.3320312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</cols>
  <sheetData>
    <row r="2" spans="1:24" ht="22.8" x14ac:dyDescent="0.4">
      <c r="A2" s="6" t="s">
        <v>1</v>
      </c>
      <c r="B2" s="6"/>
      <c r="C2" s="7"/>
      <c r="D2" s="6" t="s">
        <v>3</v>
      </c>
      <c r="E2" s="6"/>
      <c r="F2" s="8" t="s">
        <v>2</v>
      </c>
      <c r="G2" s="7">
        <v>5</v>
      </c>
      <c r="H2" s="6"/>
      <c r="K2" s="8"/>
      <c r="L2" s="7"/>
      <c r="M2" s="1"/>
      <c r="N2" s="2"/>
    </row>
    <row r="3" spans="1:24" ht="15" thickBot="1" x14ac:dyDescent="0.3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392"/>
      <c r="B4" s="392"/>
      <c r="C4" s="380" t="s">
        <v>36</v>
      </c>
      <c r="D4" s="419"/>
      <c r="E4" s="393"/>
      <c r="F4" s="378"/>
      <c r="G4" s="380"/>
      <c r="H4" s="495" t="s">
        <v>19</v>
      </c>
      <c r="I4" s="496"/>
      <c r="J4" s="497"/>
      <c r="K4" s="414" t="s">
        <v>20</v>
      </c>
      <c r="L4" s="686" t="s">
        <v>21</v>
      </c>
      <c r="M4" s="687"/>
      <c r="N4" s="688"/>
      <c r="O4" s="688"/>
      <c r="P4" s="689"/>
      <c r="Q4" s="695" t="s">
        <v>22</v>
      </c>
      <c r="R4" s="696"/>
      <c r="S4" s="696"/>
      <c r="T4" s="696"/>
      <c r="U4" s="696"/>
      <c r="V4" s="696"/>
      <c r="W4" s="696"/>
      <c r="X4" s="697"/>
    </row>
    <row r="5" spans="1:24" s="16" customFormat="1" ht="28.5" customHeight="1" thickBot="1" x14ac:dyDescent="0.35">
      <c r="A5" s="395" t="s">
        <v>0</v>
      </c>
      <c r="B5" s="500"/>
      <c r="C5" s="79" t="s">
        <v>37</v>
      </c>
      <c r="D5" s="420" t="s">
        <v>38</v>
      </c>
      <c r="E5" s="79" t="s">
        <v>35</v>
      </c>
      <c r="F5" s="74" t="s">
        <v>23</v>
      </c>
      <c r="G5" s="79" t="s">
        <v>34</v>
      </c>
      <c r="H5" s="74" t="s">
        <v>24</v>
      </c>
      <c r="I5" s="333" t="s">
        <v>25</v>
      </c>
      <c r="J5" s="74" t="s">
        <v>26</v>
      </c>
      <c r="K5" s="415" t="s">
        <v>27</v>
      </c>
      <c r="L5" s="272" t="s">
        <v>28</v>
      </c>
      <c r="M5" s="272" t="s">
        <v>59</v>
      </c>
      <c r="N5" s="272" t="s">
        <v>29</v>
      </c>
      <c r="O5" s="332" t="s">
        <v>60</v>
      </c>
      <c r="P5" s="272" t="s">
        <v>61</v>
      </c>
      <c r="Q5" s="272" t="s">
        <v>30</v>
      </c>
      <c r="R5" s="272" t="s">
        <v>31</v>
      </c>
      <c r="S5" s="272" t="s">
        <v>32</v>
      </c>
      <c r="T5" s="272" t="s">
        <v>33</v>
      </c>
      <c r="U5" s="272" t="s">
        <v>62</v>
      </c>
      <c r="V5" s="272" t="s">
        <v>63</v>
      </c>
      <c r="W5" s="272" t="s">
        <v>64</v>
      </c>
      <c r="X5" s="333" t="s">
        <v>65</v>
      </c>
    </row>
    <row r="6" spans="1:24" s="16" customFormat="1" ht="39" customHeight="1" x14ac:dyDescent="0.3">
      <c r="A6" s="398" t="s">
        <v>5</v>
      </c>
      <c r="B6" s="399"/>
      <c r="C6" s="239">
        <v>24</v>
      </c>
      <c r="D6" s="399" t="s">
        <v>16</v>
      </c>
      <c r="E6" s="590" t="s">
        <v>58</v>
      </c>
      <c r="F6" s="567">
        <v>150</v>
      </c>
      <c r="G6" s="239"/>
      <c r="H6" s="209">
        <v>0.6</v>
      </c>
      <c r="I6" s="37">
        <v>0.6</v>
      </c>
      <c r="J6" s="38">
        <v>14.7</v>
      </c>
      <c r="K6" s="251">
        <v>70.5</v>
      </c>
      <c r="L6" s="209">
        <v>0.05</v>
      </c>
      <c r="M6" s="36">
        <v>0.03</v>
      </c>
      <c r="N6" s="37">
        <v>15</v>
      </c>
      <c r="O6" s="37">
        <v>0</v>
      </c>
      <c r="P6" s="38">
        <v>0</v>
      </c>
      <c r="Q6" s="209">
        <v>24</v>
      </c>
      <c r="R6" s="37">
        <v>16.5</v>
      </c>
      <c r="S6" s="37">
        <v>13.5</v>
      </c>
      <c r="T6" s="37">
        <v>3.3</v>
      </c>
      <c r="U6" s="37">
        <v>417</v>
      </c>
      <c r="V6" s="37">
        <v>2.9999999999999997E-4</v>
      </c>
      <c r="W6" s="37">
        <v>4.4999999999999999E-4</v>
      </c>
      <c r="X6" s="338">
        <v>0.01</v>
      </c>
    </row>
    <row r="7" spans="1:24" s="16" customFormat="1" ht="39" customHeight="1" x14ac:dyDescent="0.3">
      <c r="A7" s="400"/>
      <c r="B7" s="120"/>
      <c r="C7" s="76">
        <v>66</v>
      </c>
      <c r="D7" s="304" t="s">
        <v>49</v>
      </c>
      <c r="E7" s="121" t="s">
        <v>80</v>
      </c>
      <c r="F7" s="104">
        <v>200</v>
      </c>
      <c r="G7" s="163"/>
      <c r="H7" s="218">
        <v>20.79</v>
      </c>
      <c r="I7" s="20">
        <v>21.98</v>
      </c>
      <c r="J7" s="44">
        <v>3.72</v>
      </c>
      <c r="K7" s="217">
        <v>296.88</v>
      </c>
      <c r="L7" s="218">
        <v>0.1</v>
      </c>
      <c r="M7" s="19">
        <v>0.64</v>
      </c>
      <c r="N7" s="20">
        <v>0.31</v>
      </c>
      <c r="O7" s="20">
        <v>280</v>
      </c>
      <c r="P7" s="44">
        <v>3.64</v>
      </c>
      <c r="Q7" s="218">
        <v>144.41999999999999</v>
      </c>
      <c r="R7" s="20">
        <v>316.49</v>
      </c>
      <c r="S7" s="20">
        <v>24.14</v>
      </c>
      <c r="T7" s="20">
        <v>3.56</v>
      </c>
      <c r="U7" s="20">
        <v>260.39999999999998</v>
      </c>
      <c r="V7" s="20">
        <v>4.7800000000000004E-3</v>
      </c>
      <c r="W7" s="20">
        <v>4.4339999999999997E-2</v>
      </c>
      <c r="X7" s="44">
        <v>0.01</v>
      </c>
    </row>
    <row r="8" spans="1:24" s="16" customFormat="1" ht="32.25" customHeight="1" x14ac:dyDescent="0.3">
      <c r="A8" s="400"/>
      <c r="B8" s="120"/>
      <c r="C8" s="76">
        <v>2</v>
      </c>
      <c r="D8" s="304" t="s">
        <v>16</v>
      </c>
      <c r="E8" s="276" t="s">
        <v>75</v>
      </c>
      <c r="F8" s="104">
        <v>10</v>
      </c>
      <c r="G8" s="163"/>
      <c r="H8" s="218">
        <v>0.08</v>
      </c>
      <c r="I8" s="20">
        <v>7.25</v>
      </c>
      <c r="J8" s="44">
        <v>0.13</v>
      </c>
      <c r="K8" s="310">
        <v>66.099999999999994</v>
      </c>
      <c r="L8" s="191">
        <v>0</v>
      </c>
      <c r="M8" s="15">
        <v>0.01</v>
      </c>
      <c r="N8" s="15">
        <v>0</v>
      </c>
      <c r="O8" s="15">
        <v>50</v>
      </c>
      <c r="P8" s="39">
        <v>0.13</v>
      </c>
      <c r="Q8" s="191">
        <v>2.4</v>
      </c>
      <c r="R8" s="15">
        <v>3</v>
      </c>
      <c r="S8" s="15">
        <v>0</v>
      </c>
      <c r="T8" s="15">
        <v>0.02</v>
      </c>
      <c r="U8" s="15">
        <v>3</v>
      </c>
      <c r="V8" s="15">
        <v>0</v>
      </c>
      <c r="W8" s="15">
        <v>1E-4</v>
      </c>
      <c r="X8" s="39">
        <v>0</v>
      </c>
    </row>
    <row r="9" spans="1:24" s="16" customFormat="1" ht="34.5" customHeight="1" x14ac:dyDescent="0.3">
      <c r="A9" s="400"/>
      <c r="B9" s="120"/>
      <c r="C9" s="118">
        <v>159</v>
      </c>
      <c r="D9" s="344" t="s">
        <v>42</v>
      </c>
      <c r="E9" s="169" t="s">
        <v>51</v>
      </c>
      <c r="F9" s="432">
        <v>200</v>
      </c>
      <c r="G9" s="97"/>
      <c r="H9" s="191">
        <v>0</v>
      </c>
      <c r="I9" s="15">
        <v>0</v>
      </c>
      <c r="J9" s="18">
        <v>17.88</v>
      </c>
      <c r="K9" s="234">
        <v>69.66</v>
      </c>
      <c r="L9" s="191">
        <v>0</v>
      </c>
      <c r="M9" s="15">
        <v>0</v>
      </c>
      <c r="N9" s="15">
        <v>0</v>
      </c>
      <c r="O9" s="15">
        <v>0</v>
      </c>
      <c r="P9" s="39">
        <v>0</v>
      </c>
      <c r="Q9" s="17">
        <v>0.05</v>
      </c>
      <c r="R9" s="15">
        <v>0.03</v>
      </c>
      <c r="S9" s="15">
        <v>0.03</v>
      </c>
      <c r="T9" s="15">
        <v>0</v>
      </c>
      <c r="U9" s="15">
        <v>0.09</v>
      </c>
      <c r="V9" s="15">
        <v>0</v>
      </c>
      <c r="W9" s="15">
        <v>0</v>
      </c>
      <c r="X9" s="39">
        <v>0</v>
      </c>
    </row>
    <row r="10" spans="1:24" s="16" customFormat="1" ht="32.25" customHeight="1" x14ac:dyDescent="0.3">
      <c r="A10" s="400"/>
      <c r="B10" s="120"/>
      <c r="C10" s="594">
        <v>121</v>
      </c>
      <c r="D10" s="502" t="s">
        <v>12</v>
      </c>
      <c r="E10" s="595" t="s">
        <v>44</v>
      </c>
      <c r="F10" s="596">
        <v>30</v>
      </c>
      <c r="G10" s="572"/>
      <c r="H10" s="597">
        <v>2.25</v>
      </c>
      <c r="I10" s="598">
        <v>0.87</v>
      </c>
      <c r="J10" s="599">
        <v>14.94</v>
      </c>
      <c r="K10" s="600">
        <v>78.599999999999994</v>
      </c>
      <c r="L10" s="597">
        <v>0.03</v>
      </c>
      <c r="M10" s="598">
        <v>0.01</v>
      </c>
      <c r="N10" s="598">
        <v>0</v>
      </c>
      <c r="O10" s="598">
        <v>0</v>
      </c>
      <c r="P10" s="599">
        <v>0</v>
      </c>
      <c r="Q10" s="597">
        <v>5.7</v>
      </c>
      <c r="R10" s="598">
        <v>19.5</v>
      </c>
      <c r="S10" s="598">
        <v>3.9</v>
      </c>
      <c r="T10" s="598">
        <v>0.36</v>
      </c>
      <c r="U10" s="598">
        <v>27.6</v>
      </c>
      <c r="V10" s="598">
        <v>0</v>
      </c>
      <c r="W10" s="598">
        <v>0</v>
      </c>
      <c r="X10" s="39">
        <v>0</v>
      </c>
    </row>
    <row r="11" spans="1:24" s="16" customFormat="1" ht="29.25" customHeight="1" x14ac:dyDescent="0.3">
      <c r="A11" s="400"/>
      <c r="B11" s="120"/>
      <c r="C11" s="118"/>
      <c r="D11" s="121"/>
      <c r="E11" s="242" t="s">
        <v>17</v>
      </c>
      <c r="F11" s="212">
        <f>SUM(F6:F10)</f>
        <v>590</v>
      </c>
      <c r="G11" s="212"/>
      <c r="H11" s="132">
        <f t="shared" ref="H11:X11" si="0">SUM(H6:H10)</f>
        <v>23.72</v>
      </c>
      <c r="I11" s="32">
        <f t="shared" si="0"/>
        <v>30.700000000000003</v>
      </c>
      <c r="J11" s="118">
        <f t="shared" si="0"/>
        <v>51.36999999999999</v>
      </c>
      <c r="K11" s="212">
        <f t="shared" si="0"/>
        <v>581.74</v>
      </c>
      <c r="L11" s="132">
        <f t="shared" si="0"/>
        <v>0.18000000000000002</v>
      </c>
      <c r="M11" s="32">
        <f t="shared" si="0"/>
        <v>0.69000000000000006</v>
      </c>
      <c r="N11" s="32">
        <f t="shared" si="0"/>
        <v>15.31</v>
      </c>
      <c r="O11" s="32">
        <f t="shared" si="0"/>
        <v>330</v>
      </c>
      <c r="P11" s="118">
        <f t="shared" si="0"/>
        <v>3.77</v>
      </c>
      <c r="Q11" s="132">
        <f t="shared" si="0"/>
        <v>176.57</v>
      </c>
      <c r="R11" s="32">
        <f t="shared" si="0"/>
        <v>355.52</v>
      </c>
      <c r="S11" s="32">
        <f t="shared" si="0"/>
        <v>41.57</v>
      </c>
      <c r="T11" s="32">
        <f t="shared" si="0"/>
        <v>7.2399999999999993</v>
      </c>
      <c r="U11" s="32">
        <f t="shared" si="0"/>
        <v>708.09</v>
      </c>
      <c r="V11" s="32">
        <f t="shared" si="0"/>
        <v>5.0800000000000003E-3</v>
      </c>
      <c r="W11" s="32">
        <f t="shared" si="0"/>
        <v>4.4889999999999999E-2</v>
      </c>
      <c r="X11" s="118">
        <f t="shared" si="0"/>
        <v>0.02</v>
      </c>
    </row>
    <row r="12" spans="1:24" s="16" customFormat="1" ht="39" customHeight="1" thickBot="1" x14ac:dyDescent="0.35">
      <c r="A12" s="400"/>
      <c r="B12" s="502"/>
      <c r="C12" s="211"/>
      <c r="D12" s="198"/>
      <c r="E12" s="265" t="s">
        <v>18</v>
      </c>
      <c r="F12" s="107"/>
      <c r="G12" s="203"/>
      <c r="H12" s="536"/>
      <c r="I12" s="208"/>
      <c r="J12" s="317"/>
      <c r="K12" s="621">
        <f>K11/27.2</f>
        <v>21.387499999999999</v>
      </c>
      <c r="L12" s="536"/>
      <c r="M12" s="208"/>
      <c r="N12" s="208"/>
      <c r="O12" s="208"/>
      <c r="P12" s="317"/>
      <c r="Q12" s="536"/>
      <c r="R12" s="208"/>
      <c r="S12" s="208"/>
      <c r="T12" s="208"/>
      <c r="U12" s="208"/>
      <c r="V12" s="208"/>
      <c r="W12" s="208"/>
      <c r="X12" s="317"/>
    </row>
    <row r="13" spans="1:24" s="16" customFormat="1" ht="39" customHeight="1" x14ac:dyDescent="0.3">
      <c r="A13" s="398" t="s">
        <v>6</v>
      </c>
      <c r="B13" s="661"/>
      <c r="C13" s="239">
        <v>24</v>
      </c>
      <c r="D13" s="399" t="s">
        <v>16</v>
      </c>
      <c r="E13" s="590" t="s">
        <v>58</v>
      </c>
      <c r="F13" s="567">
        <v>150</v>
      </c>
      <c r="G13" s="239"/>
      <c r="H13" s="209">
        <v>0.6</v>
      </c>
      <c r="I13" s="37">
        <v>0.6</v>
      </c>
      <c r="J13" s="38">
        <v>14.7</v>
      </c>
      <c r="K13" s="251">
        <v>70.5</v>
      </c>
      <c r="L13" s="209">
        <v>0.05</v>
      </c>
      <c r="M13" s="36">
        <v>0.03</v>
      </c>
      <c r="N13" s="37">
        <v>15</v>
      </c>
      <c r="O13" s="37">
        <v>0</v>
      </c>
      <c r="P13" s="38">
        <v>0</v>
      </c>
      <c r="Q13" s="209">
        <v>24</v>
      </c>
      <c r="R13" s="37">
        <v>16.5</v>
      </c>
      <c r="S13" s="37">
        <v>13.5</v>
      </c>
      <c r="T13" s="37">
        <v>3.3</v>
      </c>
      <c r="U13" s="37">
        <v>417</v>
      </c>
      <c r="V13" s="37">
        <v>2.9999999999999997E-4</v>
      </c>
      <c r="W13" s="37">
        <v>4.4999999999999999E-4</v>
      </c>
      <c r="X13" s="48">
        <v>0.01</v>
      </c>
    </row>
    <row r="14" spans="1:24" s="16" customFormat="1" ht="39" customHeight="1" x14ac:dyDescent="0.3">
      <c r="A14" s="416"/>
      <c r="B14" s="122"/>
      <c r="C14" s="104">
        <v>37</v>
      </c>
      <c r="D14" s="100" t="s">
        <v>7</v>
      </c>
      <c r="E14" s="138" t="s">
        <v>138</v>
      </c>
      <c r="F14" s="179">
        <v>250</v>
      </c>
      <c r="G14" s="76"/>
      <c r="H14" s="196">
        <v>6.47</v>
      </c>
      <c r="I14" s="55">
        <v>7.42</v>
      </c>
      <c r="J14" s="56">
        <v>13.5</v>
      </c>
      <c r="K14" s="164">
        <v>147.97</v>
      </c>
      <c r="L14" s="196">
        <v>0.19</v>
      </c>
      <c r="M14" s="162">
        <v>0.09</v>
      </c>
      <c r="N14" s="55">
        <v>7.11</v>
      </c>
      <c r="O14" s="55">
        <v>140</v>
      </c>
      <c r="P14" s="161">
        <v>0</v>
      </c>
      <c r="Q14" s="196">
        <v>17.23</v>
      </c>
      <c r="R14" s="55">
        <v>96.78</v>
      </c>
      <c r="S14" s="55">
        <v>28.02</v>
      </c>
      <c r="T14" s="55">
        <v>1.26</v>
      </c>
      <c r="U14" s="55">
        <v>476.25</v>
      </c>
      <c r="V14" s="55">
        <v>6.0000000000000001E-3</v>
      </c>
      <c r="W14" s="55">
        <v>0</v>
      </c>
      <c r="X14" s="161">
        <v>0.05</v>
      </c>
    </row>
    <row r="15" spans="1:24" s="16" customFormat="1" ht="39" customHeight="1" x14ac:dyDescent="0.3">
      <c r="A15" s="416"/>
      <c r="B15" s="122"/>
      <c r="C15" s="76" t="s">
        <v>109</v>
      </c>
      <c r="D15" s="100" t="s">
        <v>110</v>
      </c>
      <c r="E15" s="138" t="s">
        <v>111</v>
      </c>
      <c r="F15" s="179">
        <v>100</v>
      </c>
      <c r="G15" s="76"/>
      <c r="H15" s="287">
        <v>14.1</v>
      </c>
      <c r="I15" s="68">
        <v>13.19</v>
      </c>
      <c r="J15" s="72">
        <v>13.79</v>
      </c>
      <c r="K15" s="451">
        <v>231.36</v>
      </c>
      <c r="L15" s="287">
        <v>0.17</v>
      </c>
      <c r="M15" s="68">
        <v>0.1</v>
      </c>
      <c r="N15" s="68">
        <v>1.02</v>
      </c>
      <c r="O15" s="68">
        <v>10</v>
      </c>
      <c r="P15" s="69">
        <v>0</v>
      </c>
      <c r="Q15" s="287">
        <v>17.670000000000002</v>
      </c>
      <c r="R15" s="68">
        <v>130.93</v>
      </c>
      <c r="S15" s="68">
        <v>19.149999999999999</v>
      </c>
      <c r="T15" s="68">
        <v>1.32</v>
      </c>
      <c r="U15" s="68">
        <v>182.44</v>
      </c>
      <c r="V15" s="68">
        <v>2E-3</v>
      </c>
      <c r="W15" s="68">
        <v>1E-3</v>
      </c>
      <c r="X15" s="72">
        <v>0.02</v>
      </c>
    </row>
    <row r="16" spans="1:24" s="16" customFormat="1" ht="33" customHeight="1" x14ac:dyDescent="0.3">
      <c r="A16" s="416"/>
      <c r="B16" s="122"/>
      <c r="C16" s="118">
        <v>54</v>
      </c>
      <c r="D16" s="570" t="s">
        <v>50</v>
      </c>
      <c r="E16" s="139" t="s">
        <v>39</v>
      </c>
      <c r="F16" s="133">
        <v>180</v>
      </c>
      <c r="G16" s="103"/>
      <c r="H16" s="218">
        <v>8.7100000000000009</v>
      </c>
      <c r="I16" s="20">
        <v>5.95</v>
      </c>
      <c r="J16" s="21">
        <v>38.11</v>
      </c>
      <c r="K16" s="231">
        <v>238.6</v>
      </c>
      <c r="L16" s="218">
        <v>0.23</v>
      </c>
      <c r="M16" s="19">
        <v>0.12</v>
      </c>
      <c r="N16" s="20">
        <v>0</v>
      </c>
      <c r="O16" s="20">
        <v>20</v>
      </c>
      <c r="P16" s="44">
        <v>0.08</v>
      </c>
      <c r="Q16" s="218">
        <v>15.7</v>
      </c>
      <c r="R16" s="20">
        <v>191.66</v>
      </c>
      <c r="S16" s="20">
        <v>127.46</v>
      </c>
      <c r="T16" s="19">
        <v>4.29</v>
      </c>
      <c r="U16" s="20">
        <v>232.4</v>
      </c>
      <c r="V16" s="20">
        <v>2E-3</v>
      </c>
      <c r="W16" s="19">
        <v>4.0000000000000001E-3</v>
      </c>
      <c r="X16" s="44">
        <v>0.01</v>
      </c>
    </row>
    <row r="17" spans="1:24" s="16" customFormat="1" ht="39" customHeight="1" x14ac:dyDescent="0.3">
      <c r="A17" s="416"/>
      <c r="B17" s="122"/>
      <c r="C17" s="118">
        <v>101</v>
      </c>
      <c r="D17" s="121" t="s">
        <v>15</v>
      </c>
      <c r="E17" s="276" t="s">
        <v>140</v>
      </c>
      <c r="F17" s="309">
        <v>200</v>
      </c>
      <c r="G17" s="309"/>
      <c r="H17" s="218">
        <v>0.64</v>
      </c>
      <c r="I17" s="20">
        <v>0.25</v>
      </c>
      <c r="J17" s="21">
        <v>16.059999999999999</v>
      </c>
      <c r="K17" s="146">
        <v>79.849999999999994</v>
      </c>
      <c r="L17" s="218">
        <v>0.01</v>
      </c>
      <c r="M17" s="19">
        <v>0.05</v>
      </c>
      <c r="N17" s="20">
        <v>0.05</v>
      </c>
      <c r="O17" s="20">
        <v>100</v>
      </c>
      <c r="P17" s="44">
        <v>0</v>
      </c>
      <c r="Q17" s="218">
        <v>10.77</v>
      </c>
      <c r="R17" s="20">
        <v>2.96</v>
      </c>
      <c r="S17" s="20">
        <v>2.96</v>
      </c>
      <c r="T17" s="20">
        <v>0.54</v>
      </c>
      <c r="U17" s="20">
        <v>8.5</v>
      </c>
      <c r="V17" s="20">
        <v>0</v>
      </c>
      <c r="W17" s="20">
        <v>0</v>
      </c>
      <c r="X17" s="44">
        <v>0</v>
      </c>
    </row>
    <row r="18" spans="1:24" s="16" customFormat="1" ht="27.75" customHeight="1" x14ac:dyDescent="0.3">
      <c r="A18" s="416"/>
      <c r="B18" s="122"/>
      <c r="C18" s="350">
        <v>119</v>
      </c>
      <c r="D18" s="662" t="s">
        <v>12</v>
      </c>
      <c r="E18" s="120" t="s">
        <v>47</v>
      </c>
      <c r="F18" s="142">
        <v>20</v>
      </c>
      <c r="G18" s="97"/>
      <c r="H18" s="191">
        <v>1.52</v>
      </c>
      <c r="I18" s="15">
        <v>0.16</v>
      </c>
      <c r="J18" s="39">
        <v>9.84</v>
      </c>
      <c r="K18" s="200">
        <v>47</v>
      </c>
      <c r="L18" s="191">
        <v>0.02</v>
      </c>
      <c r="M18" s="15">
        <v>0.01</v>
      </c>
      <c r="N18" s="15">
        <v>0</v>
      </c>
      <c r="O18" s="15">
        <v>0</v>
      </c>
      <c r="P18" s="18">
        <v>0</v>
      </c>
      <c r="Q18" s="191">
        <v>4</v>
      </c>
      <c r="R18" s="15">
        <v>13</v>
      </c>
      <c r="S18" s="15">
        <v>2.8</v>
      </c>
      <c r="T18" s="15">
        <v>0.22</v>
      </c>
      <c r="U18" s="15">
        <v>18.600000000000001</v>
      </c>
      <c r="V18" s="15">
        <v>1E-3</v>
      </c>
      <c r="W18" s="15">
        <v>1E-3</v>
      </c>
      <c r="X18" s="39">
        <v>2.9</v>
      </c>
    </row>
    <row r="19" spans="1:24" s="16" customFormat="1" ht="39" customHeight="1" x14ac:dyDescent="0.3">
      <c r="A19" s="416"/>
      <c r="B19" s="122"/>
      <c r="C19" s="117">
        <v>120</v>
      </c>
      <c r="D19" s="662" t="s">
        <v>13</v>
      </c>
      <c r="E19" s="120" t="s">
        <v>43</v>
      </c>
      <c r="F19" s="104">
        <v>20</v>
      </c>
      <c r="G19" s="104"/>
      <c r="H19" s="19">
        <v>1.32</v>
      </c>
      <c r="I19" s="20">
        <v>0.24</v>
      </c>
      <c r="J19" s="21">
        <v>8.0399999999999991</v>
      </c>
      <c r="K19" s="216">
        <v>39.6</v>
      </c>
      <c r="L19" s="218">
        <v>0.03</v>
      </c>
      <c r="M19" s="19">
        <v>0.02</v>
      </c>
      <c r="N19" s="20">
        <v>0</v>
      </c>
      <c r="O19" s="20">
        <v>0</v>
      </c>
      <c r="P19" s="44">
        <v>0</v>
      </c>
      <c r="Q19" s="218">
        <v>5.8</v>
      </c>
      <c r="R19" s="20">
        <v>30</v>
      </c>
      <c r="S19" s="20">
        <v>9.4</v>
      </c>
      <c r="T19" s="20">
        <v>0.78</v>
      </c>
      <c r="U19" s="20">
        <v>47</v>
      </c>
      <c r="V19" s="20">
        <v>1E-3</v>
      </c>
      <c r="W19" s="20">
        <v>1E-3</v>
      </c>
      <c r="X19" s="44">
        <v>0</v>
      </c>
    </row>
    <row r="20" spans="1:24" s="16" customFormat="1" ht="39" customHeight="1" x14ac:dyDescent="0.3">
      <c r="A20" s="416"/>
      <c r="B20" s="122"/>
      <c r="C20" s="346"/>
      <c r="D20" s="433"/>
      <c r="E20" s="242" t="s">
        <v>17</v>
      </c>
      <c r="F20" s="212">
        <f>SUM(F13:F19)</f>
        <v>920</v>
      </c>
      <c r="G20" s="284"/>
      <c r="H20" s="154">
        <f t="shared" ref="H20:X20" si="1">SUM(H13:H19)</f>
        <v>33.36</v>
      </c>
      <c r="I20" s="32">
        <f t="shared" si="1"/>
        <v>27.81</v>
      </c>
      <c r="J20" s="50">
        <f t="shared" si="1"/>
        <v>114.03999999999999</v>
      </c>
      <c r="K20" s="284">
        <f t="shared" si="1"/>
        <v>854.88000000000011</v>
      </c>
      <c r="L20" s="154">
        <f t="shared" si="1"/>
        <v>0.70000000000000007</v>
      </c>
      <c r="M20" s="32">
        <f t="shared" si="1"/>
        <v>0.42</v>
      </c>
      <c r="N20" s="32">
        <f t="shared" si="1"/>
        <v>23.18</v>
      </c>
      <c r="O20" s="32">
        <f t="shared" si="1"/>
        <v>270</v>
      </c>
      <c r="P20" s="50">
        <f t="shared" si="1"/>
        <v>0.08</v>
      </c>
      <c r="Q20" s="154">
        <f t="shared" si="1"/>
        <v>95.17</v>
      </c>
      <c r="R20" s="32">
        <f t="shared" si="1"/>
        <v>481.83</v>
      </c>
      <c r="S20" s="32">
        <f t="shared" si="1"/>
        <v>203.29000000000002</v>
      </c>
      <c r="T20" s="32">
        <f t="shared" si="1"/>
        <v>11.71</v>
      </c>
      <c r="U20" s="32">
        <f t="shared" si="1"/>
        <v>1382.19</v>
      </c>
      <c r="V20" s="32">
        <f t="shared" si="1"/>
        <v>1.2300000000000002E-2</v>
      </c>
      <c r="W20" s="32">
        <f t="shared" si="1"/>
        <v>7.45E-3</v>
      </c>
      <c r="X20" s="118">
        <f t="shared" si="1"/>
        <v>2.9899999999999998</v>
      </c>
    </row>
    <row r="21" spans="1:24" s="16" customFormat="1" ht="39" customHeight="1" thickBot="1" x14ac:dyDescent="0.35">
      <c r="A21" s="663"/>
      <c r="B21" s="635"/>
      <c r="C21" s="347"/>
      <c r="D21" s="434"/>
      <c r="E21" s="265" t="s">
        <v>18</v>
      </c>
      <c r="F21" s="279"/>
      <c r="G21" s="159"/>
      <c r="H21" s="156"/>
      <c r="I21" s="49"/>
      <c r="J21" s="85"/>
      <c r="K21" s="300">
        <f>K20/27.2</f>
        <v>31.429411764705886</v>
      </c>
      <c r="L21" s="156"/>
      <c r="M21" s="49"/>
      <c r="N21" s="49"/>
      <c r="O21" s="49"/>
      <c r="P21" s="85"/>
      <c r="Q21" s="156"/>
      <c r="R21" s="49"/>
      <c r="S21" s="49"/>
      <c r="T21" s="49"/>
      <c r="U21" s="49"/>
      <c r="V21" s="49"/>
      <c r="W21" s="49"/>
      <c r="X21" s="85"/>
    </row>
    <row r="22" spans="1:24" x14ac:dyDescent="0.3">
      <c r="A22" s="2"/>
      <c r="B22" s="2"/>
      <c r="C22" s="4"/>
      <c r="D22" s="2"/>
      <c r="E22" s="2"/>
      <c r="F22" s="2"/>
      <c r="G22" s="9"/>
      <c r="H22" s="10"/>
      <c r="I22" s="9"/>
      <c r="J22" s="2"/>
      <c r="K22" s="12"/>
      <c r="L22" s="2"/>
      <c r="M22" s="2"/>
      <c r="N22" s="2"/>
    </row>
    <row r="23" spans="1:24" ht="18" x14ac:dyDescent="0.3">
      <c r="D23" s="11"/>
      <c r="E23" s="24"/>
      <c r="F23" s="25"/>
      <c r="G23" s="11"/>
      <c r="H23" s="9"/>
      <c r="I23" s="11"/>
      <c r="J23" s="11"/>
    </row>
  </sheetData>
  <mergeCells count="2">
    <mergeCell ref="L4:P4"/>
    <mergeCell ref="Q4:X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30"/>
  <sheetViews>
    <sheetView topLeftCell="A10" zoomScale="80" zoomScaleNormal="80" workbookViewId="0">
      <selection activeCell="E16" sqref="E16"/>
    </sheetView>
  </sheetViews>
  <sheetFormatPr defaultRowHeight="14.4" x14ac:dyDescent="0.3"/>
  <cols>
    <col min="1" max="1" width="16.88671875" customWidth="1"/>
    <col min="2" max="2" width="13.6640625" style="5" customWidth="1"/>
    <col min="3" max="3" width="15.6640625" style="5" customWidth="1"/>
    <col min="4" max="4" width="20.88671875" customWidth="1"/>
    <col min="5" max="5" width="54.3320312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</cols>
  <sheetData>
    <row r="2" spans="1:24" ht="22.8" x14ac:dyDescent="0.4">
      <c r="A2" s="6" t="s">
        <v>1</v>
      </c>
      <c r="C2" s="7"/>
      <c r="D2" s="6" t="s">
        <v>3</v>
      </c>
      <c r="E2" s="6"/>
      <c r="F2" s="8" t="s">
        <v>2</v>
      </c>
      <c r="G2" s="7">
        <v>6</v>
      </c>
      <c r="H2" s="6"/>
      <c r="K2" s="8"/>
      <c r="L2" s="7"/>
      <c r="M2" s="1"/>
      <c r="N2" s="2"/>
    </row>
    <row r="3" spans="1:24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392"/>
      <c r="B4" s="86"/>
      <c r="C4" s="378" t="s">
        <v>36</v>
      </c>
      <c r="D4" s="246"/>
      <c r="E4" s="379"/>
      <c r="F4" s="380"/>
      <c r="G4" s="378"/>
      <c r="H4" s="495" t="s">
        <v>19</v>
      </c>
      <c r="I4" s="496"/>
      <c r="J4" s="497"/>
      <c r="K4" s="394" t="s">
        <v>20</v>
      </c>
      <c r="L4" s="686" t="s">
        <v>21</v>
      </c>
      <c r="M4" s="687"/>
      <c r="N4" s="688"/>
      <c r="O4" s="688"/>
      <c r="P4" s="689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4" s="16" customFormat="1" ht="28.5" customHeight="1" thickBot="1" x14ac:dyDescent="0.35">
      <c r="A5" s="395" t="s">
        <v>0</v>
      </c>
      <c r="B5" s="87"/>
      <c r="C5" s="74" t="s">
        <v>37</v>
      </c>
      <c r="D5" s="241" t="s">
        <v>38</v>
      </c>
      <c r="E5" s="74" t="s">
        <v>35</v>
      </c>
      <c r="F5" s="79" t="s">
        <v>23</v>
      </c>
      <c r="G5" s="74" t="s">
        <v>34</v>
      </c>
      <c r="H5" s="363" t="s">
        <v>24</v>
      </c>
      <c r="I5" s="333" t="s">
        <v>25</v>
      </c>
      <c r="J5" s="450" t="s">
        <v>26</v>
      </c>
      <c r="K5" s="397" t="s">
        <v>27</v>
      </c>
      <c r="L5" s="348" t="s">
        <v>28</v>
      </c>
      <c r="M5" s="348" t="s">
        <v>59</v>
      </c>
      <c r="N5" s="348" t="s">
        <v>29</v>
      </c>
      <c r="O5" s="349" t="s">
        <v>60</v>
      </c>
      <c r="P5" s="348" t="s">
        <v>61</v>
      </c>
      <c r="Q5" s="348" t="s">
        <v>30</v>
      </c>
      <c r="R5" s="348" t="s">
        <v>31</v>
      </c>
      <c r="S5" s="348" t="s">
        <v>32</v>
      </c>
      <c r="T5" s="348" t="s">
        <v>33</v>
      </c>
      <c r="U5" s="348" t="s">
        <v>62</v>
      </c>
      <c r="V5" s="348" t="s">
        <v>63</v>
      </c>
      <c r="W5" s="348" t="s">
        <v>64</v>
      </c>
      <c r="X5" s="455" t="s">
        <v>65</v>
      </c>
    </row>
    <row r="6" spans="1:24" s="16" customFormat="1" ht="25.5" customHeight="1" x14ac:dyDescent="0.3">
      <c r="A6" s="398" t="s">
        <v>5</v>
      </c>
      <c r="B6" s="89"/>
      <c r="C6" s="239">
        <v>1</v>
      </c>
      <c r="D6" s="399" t="s">
        <v>16</v>
      </c>
      <c r="E6" s="401" t="s">
        <v>10</v>
      </c>
      <c r="F6" s="108">
        <v>30</v>
      </c>
      <c r="G6" s="248"/>
      <c r="H6" s="209">
        <v>6.96</v>
      </c>
      <c r="I6" s="37">
        <v>8.85</v>
      </c>
      <c r="J6" s="38">
        <v>0</v>
      </c>
      <c r="K6" s="250">
        <v>109.2</v>
      </c>
      <c r="L6" s="209">
        <v>0.01</v>
      </c>
      <c r="M6" s="37">
        <v>0.09</v>
      </c>
      <c r="N6" s="37">
        <v>0.21</v>
      </c>
      <c r="O6" s="37">
        <v>90</v>
      </c>
      <c r="P6" s="40">
        <v>0.28999999999999998</v>
      </c>
      <c r="Q6" s="209">
        <v>264</v>
      </c>
      <c r="R6" s="37">
        <v>150</v>
      </c>
      <c r="S6" s="37">
        <v>10.5</v>
      </c>
      <c r="T6" s="37">
        <v>0.3</v>
      </c>
      <c r="U6" s="37">
        <v>26.4</v>
      </c>
      <c r="V6" s="37">
        <v>0</v>
      </c>
      <c r="W6" s="37">
        <v>0</v>
      </c>
      <c r="X6" s="38">
        <v>0</v>
      </c>
    </row>
    <row r="7" spans="1:24" s="16" customFormat="1" ht="31.8" customHeight="1" x14ac:dyDescent="0.3">
      <c r="A7" s="400"/>
      <c r="B7" s="90"/>
      <c r="C7" s="104">
        <v>362</v>
      </c>
      <c r="D7" s="100" t="s">
        <v>98</v>
      </c>
      <c r="E7" s="129" t="s">
        <v>163</v>
      </c>
      <c r="F7" s="104">
        <v>258</v>
      </c>
      <c r="G7" s="199"/>
      <c r="H7" s="287">
        <v>11.24</v>
      </c>
      <c r="I7" s="68">
        <v>10.65</v>
      </c>
      <c r="J7" s="69">
        <v>54.4</v>
      </c>
      <c r="K7" s="147">
        <v>359.05</v>
      </c>
      <c r="L7" s="287">
        <v>0.21</v>
      </c>
      <c r="M7" s="68">
        <v>0.31</v>
      </c>
      <c r="N7" s="68">
        <v>3.26</v>
      </c>
      <c r="O7" s="68">
        <v>50</v>
      </c>
      <c r="P7" s="72">
        <v>0.2</v>
      </c>
      <c r="Q7" s="287">
        <v>273.89999999999998</v>
      </c>
      <c r="R7" s="68">
        <v>278.29000000000002</v>
      </c>
      <c r="S7" s="68">
        <v>63.19</v>
      </c>
      <c r="T7" s="68">
        <v>2.2200000000000002</v>
      </c>
      <c r="U7" s="68">
        <v>480.39</v>
      </c>
      <c r="V7" s="68">
        <v>2.1000000000000001E-2</v>
      </c>
      <c r="W7" s="68">
        <v>5.3800000000000002E-3</v>
      </c>
      <c r="X7" s="72">
        <v>0.06</v>
      </c>
    </row>
    <row r="8" spans="1:24" s="34" customFormat="1" ht="25.5" customHeight="1" x14ac:dyDescent="0.3">
      <c r="A8" s="416"/>
      <c r="B8" s="90"/>
      <c r="C8" s="104">
        <v>114</v>
      </c>
      <c r="D8" s="139" t="s">
        <v>42</v>
      </c>
      <c r="E8" s="169" t="s">
        <v>45</v>
      </c>
      <c r="F8" s="376">
        <v>200</v>
      </c>
      <c r="G8" s="133"/>
      <c r="H8" s="191">
        <v>0</v>
      </c>
      <c r="I8" s="15">
        <v>0</v>
      </c>
      <c r="J8" s="39">
        <v>7.27</v>
      </c>
      <c r="K8" s="200">
        <v>28.73</v>
      </c>
      <c r="L8" s="191">
        <v>0</v>
      </c>
      <c r="M8" s="15">
        <v>0</v>
      </c>
      <c r="N8" s="15">
        <v>0</v>
      </c>
      <c r="O8" s="15">
        <v>0</v>
      </c>
      <c r="P8" s="18">
        <v>0</v>
      </c>
      <c r="Q8" s="191">
        <v>0.26</v>
      </c>
      <c r="R8" s="15">
        <v>0.03</v>
      </c>
      <c r="S8" s="15">
        <v>0.03</v>
      </c>
      <c r="T8" s="15">
        <v>0.02</v>
      </c>
      <c r="U8" s="15">
        <v>0.28999999999999998</v>
      </c>
      <c r="V8" s="15">
        <v>0</v>
      </c>
      <c r="W8" s="15">
        <v>0</v>
      </c>
      <c r="X8" s="39">
        <v>0</v>
      </c>
    </row>
    <row r="9" spans="1:24" s="34" customFormat="1" ht="25.5" customHeight="1" x14ac:dyDescent="0.3">
      <c r="A9" s="416"/>
      <c r="B9" s="90"/>
      <c r="C9" s="106">
        <v>121</v>
      </c>
      <c r="D9" s="139" t="s">
        <v>12</v>
      </c>
      <c r="E9" s="169" t="s">
        <v>44</v>
      </c>
      <c r="F9" s="376">
        <v>62</v>
      </c>
      <c r="G9" s="103"/>
      <c r="H9" s="191">
        <v>4.6500000000000004</v>
      </c>
      <c r="I9" s="15">
        <v>1.8</v>
      </c>
      <c r="J9" s="39">
        <v>30.88</v>
      </c>
      <c r="K9" s="143">
        <v>162.44</v>
      </c>
      <c r="L9" s="191">
        <v>7.0000000000000007E-2</v>
      </c>
      <c r="M9" s="17">
        <v>0.02</v>
      </c>
      <c r="N9" s="15">
        <v>0</v>
      </c>
      <c r="O9" s="15">
        <v>0</v>
      </c>
      <c r="P9" s="39">
        <v>0</v>
      </c>
      <c r="Q9" s="17">
        <v>11.78</v>
      </c>
      <c r="R9" s="15">
        <v>40.299999999999997</v>
      </c>
      <c r="S9" s="15">
        <v>8.06</v>
      </c>
      <c r="T9" s="15">
        <v>0.74</v>
      </c>
      <c r="U9" s="15">
        <v>57.04</v>
      </c>
      <c r="V9" s="15">
        <v>0</v>
      </c>
      <c r="W9" s="15">
        <v>0</v>
      </c>
      <c r="X9" s="39">
        <v>0</v>
      </c>
    </row>
    <row r="10" spans="1:24" s="34" customFormat="1" ht="25.5" customHeight="1" x14ac:dyDescent="0.3">
      <c r="A10" s="416"/>
      <c r="B10" s="90"/>
      <c r="C10" s="76"/>
      <c r="D10" s="121"/>
      <c r="E10" s="237" t="s">
        <v>17</v>
      </c>
      <c r="F10" s="212">
        <f>SUM(F6:F9)</f>
        <v>550</v>
      </c>
      <c r="G10" s="212"/>
      <c r="H10" s="132">
        <f t="shared" ref="H10:X10" si="0">SUM(H6:H9)</f>
        <v>22.85</v>
      </c>
      <c r="I10" s="32">
        <f t="shared" si="0"/>
        <v>21.3</v>
      </c>
      <c r="J10" s="118">
        <f t="shared" si="0"/>
        <v>92.55</v>
      </c>
      <c r="K10" s="212">
        <f t="shared" si="0"/>
        <v>659.42000000000007</v>
      </c>
      <c r="L10" s="132">
        <f t="shared" si="0"/>
        <v>0.29000000000000004</v>
      </c>
      <c r="M10" s="32">
        <f t="shared" si="0"/>
        <v>0.42000000000000004</v>
      </c>
      <c r="N10" s="32">
        <f t="shared" si="0"/>
        <v>3.4699999999999998</v>
      </c>
      <c r="O10" s="32">
        <f t="shared" si="0"/>
        <v>140</v>
      </c>
      <c r="P10" s="118">
        <f t="shared" si="0"/>
        <v>0.49</v>
      </c>
      <c r="Q10" s="132">
        <f t="shared" si="0"/>
        <v>549.93999999999994</v>
      </c>
      <c r="R10" s="32">
        <f t="shared" si="0"/>
        <v>468.62</v>
      </c>
      <c r="S10" s="32">
        <f t="shared" si="0"/>
        <v>81.78</v>
      </c>
      <c r="T10" s="32">
        <f t="shared" si="0"/>
        <v>3.2800000000000002</v>
      </c>
      <c r="U10" s="32">
        <f t="shared" si="0"/>
        <v>564.12</v>
      </c>
      <c r="V10" s="32">
        <f t="shared" si="0"/>
        <v>2.1000000000000001E-2</v>
      </c>
      <c r="W10" s="32">
        <f t="shared" si="0"/>
        <v>5.3800000000000002E-3</v>
      </c>
      <c r="X10" s="118">
        <f t="shared" si="0"/>
        <v>0.06</v>
      </c>
    </row>
    <row r="11" spans="1:24" s="34" customFormat="1" ht="25.5" customHeight="1" thickBot="1" x14ac:dyDescent="0.35">
      <c r="A11" s="416"/>
      <c r="B11" s="90"/>
      <c r="C11" s="76"/>
      <c r="D11" s="121"/>
      <c r="E11" s="237" t="s">
        <v>18</v>
      </c>
      <c r="F11" s="104"/>
      <c r="G11" s="76"/>
      <c r="H11" s="194"/>
      <c r="I11" s="123"/>
      <c r="J11" s="124"/>
      <c r="K11" s="373">
        <f>K10/27.2</f>
        <v>24.243382352941179</v>
      </c>
      <c r="L11" s="194"/>
      <c r="M11" s="123"/>
      <c r="N11" s="123"/>
      <c r="O11" s="123"/>
      <c r="P11" s="173"/>
      <c r="Q11" s="194"/>
      <c r="R11" s="123"/>
      <c r="S11" s="123"/>
      <c r="T11" s="123"/>
      <c r="U11" s="123"/>
      <c r="V11" s="123"/>
      <c r="W11" s="123"/>
      <c r="X11" s="124"/>
    </row>
    <row r="12" spans="1:24" s="16" customFormat="1" ht="25.5" customHeight="1" x14ac:dyDescent="0.3">
      <c r="A12" s="398" t="s">
        <v>6</v>
      </c>
      <c r="B12" s="89"/>
      <c r="C12" s="108" t="s">
        <v>82</v>
      </c>
      <c r="D12" s="401" t="s">
        <v>16</v>
      </c>
      <c r="E12" s="264" t="s">
        <v>99</v>
      </c>
      <c r="F12" s="108">
        <v>38</v>
      </c>
      <c r="G12" s="248"/>
      <c r="H12" s="209">
        <v>1.71</v>
      </c>
      <c r="I12" s="37">
        <v>9.1199999999999992</v>
      </c>
      <c r="J12" s="38">
        <v>25.46</v>
      </c>
      <c r="K12" s="251">
        <v>193.8</v>
      </c>
      <c r="L12" s="209"/>
      <c r="M12" s="37"/>
      <c r="N12" s="37"/>
      <c r="O12" s="37"/>
      <c r="P12" s="38"/>
      <c r="Q12" s="45"/>
      <c r="R12" s="35"/>
      <c r="S12" s="35"/>
      <c r="T12" s="35"/>
      <c r="U12" s="35"/>
      <c r="V12" s="35"/>
      <c r="W12" s="35"/>
      <c r="X12" s="172"/>
    </row>
    <row r="13" spans="1:24" s="16" customFormat="1" ht="25.5" customHeight="1" x14ac:dyDescent="0.3">
      <c r="A13" s="400"/>
      <c r="B13" s="92"/>
      <c r="C13" s="76">
        <v>35</v>
      </c>
      <c r="D13" s="255" t="s">
        <v>7</v>
      </c>
      <c r="E13" s="436" t="s">
        <v>100</v>
      </c>
      <c r="F13" s="385">
        <v>250</v>
      </c>
      <c r="G13" s="75"/>
      <c r="H13" s="192">
        <v>6.14</v>
      </c>
      <c r="I13" s="13">
        <v>12.45</v>
      </c>
      <c r="J13" s="41">
        <v>11.28</v>
      </c>
      <c r="K13" s="106">
        <v>183.01</v>
      </c>
      <c r="L13" s="53">
        <v>0.04</v>
      </c>
      <c r="M13" s="53">
        <v>0.04</v>
      </c>
      <c r="N13" s="13">
        <v>0.93</v>
      </c>
      <c r="O13" s="13">
        <v>150</v>
      </c>
      <c r="P13" s="41">
        <v>0</v>
      </c>
      <c r="Q13" s="53">
        <v>15.56</v>
      </c>
      <c r="R13" s="13">
        <v>58.13</v>
      </c>
      <c r="S13" s="31">
        <v>12.1</v>
      </c>
      <c r="T13" s="13">
        <v>0.71</v>
      </c>
      <c r="U13" s="13">
        <v>104.62</v>
      </c>
      <c r="V13" s="13">
        <v>2E-3</v>
      </c>
      <c r="W13" s="13">
        <v>0</v>
      </c>
      <c r="X13" s="39">
        <v>0.04</v>
      </c>
    </row>
    <row r="14" spans="1:24" s="16" customFormat="1" ht="25.5" customHeight="1" x14ac:dyDescent="0.3">
      <c r="A14" s="406"/>
      <c r="B14" s="92"/>
      <c r="C14" s="76" t="s">
        <v>101</v>
      </c>
      <c r="D14" s="255" t="s">
        <v>8</v>
      </c>
      <c r="E14" s="436" t="s">
        <v>102</v>
      </c>
      <c r="F14" s="385">
        <v>100</v>
      </c>
      <c r="G14" s="75"/>
      <c r="H14" s="196">
        <v>14.56</v>
      </c>
      <c r="I14" s="55">
        <v>17.87</v>
      </c>
      <c r="J14" s="161">
        <v>4.04</v>
      </c>
      <c r="K14" s="286">
        <v>240.03</v>
      </c>
      <c r="L14" s="196">
        <v>0.06</v>
      </c>
      <c r="M14" s="162">
        <v>0.12</v>
      </c>
      <c r="N14" s="55">
        <v>1.59</v>
      </c>
      <c r="O14" s="55">
        <v>10</v>
      </c>
      <c r="P14" s="161">
        <v>0</v>
      </c>
      <c r="Q14" s="162">
        <v>18.87</v>
      </c>
      <c r="R14" s="55">
        <v>149.16999999999999</v>
      </c>
      <c r="S14" s="55">
        <v>24.92</v>
      </c>
      <c r="T14" s="55">
        <v>1.73</v>
      </c>
      <c r="U14" s="55">
        <v>250.33</v>
      </c>
      <c r="V14" s="55">
        <v>6.0000000000000001E-3</v>
      </c>
      <c r="W14" s="55">
        <v>0</v>
      </c>
      <c r="X14" s="161">
        <v>0.06</v>
      </c>
    </row>
    <row r="15" spans="1:24" s="16" customFormat="1" ht="25.5" customHeight="1" x14ac:dyDescent="0.3">
      <c r="A15" s="406"/>
      <c r="B15" s="92"/>
      <c r="C15" s="104">
        <v>53</v>
      </c>
      <c r="D15" s="383" t="s">
        <v>50</v>
      </c>
      <c r="E15" s="255" t="s">
        <v>48</v>
      </c>
      <c r="F15" s="75">
        <v>180</v>
      </c>
      <c r="G15" s="105"/>
      <c r="H15" s="53">
        <v>4.01</v>
      </c>
      <c r="I15" s="13">
        <v>5.89</v>
      </c>
      <c r="J15" s="22">
        <v>40.72</v>
      </c>
      <c r="K15" s="106">
        <v>229.79</v>
      </c>
      <c r="L15" s="53">
        <v>0.04</v>
      </c>
      <c r="M15" s="53">
        <v>0.03</v>
      </c>
      <c r="N15" s="13">
        <v>0</v>
      </c>
      <c r="O15" s="13">
        <v>20</v>
      </c>
      <c r="P15" s="22">
        <v>0.11</v>
      </c>
      <c r="Q15" s="192">
        <v>7.55</v>
      </c>
      <c r="R15" s="13">
        <v>80.81</v>
      </c>
      <c r="S15" s="31">
        <v>26.19</v>
      </c>
      <c r="T15" s="13">
        <v>0.55000000000000004</v>
      </c>
      <c r="U15" s="13">
        <v>51.93</v>
      </c>
      <c r="V15" s="13">
        <v>1E-3</v>
      </c>
      <c r="W15" s="13">
        <v>8.0000000000000002E-3</v>
      </c>
      <c r="X15" s="39">
        <v>0.03</v>
      </c>
    </row>
    <row r="16" spans="1:24" s="16" customFormat="1" ht="24.6" customHeight="1" x14ac:dyDescent="0.3">
      <c r="A16" s="82"/>
      <c r="B16" s="180"/>
      <c r="C16" s="133">
        <v>114</v>
      </c>
      <c r="D16" s="120" t="s">
        <v>42</v>
      </c>
      <c r="E16" s="589" t="s">
        <v>45</v>
      </c>
      <c r="F16" s="376">
        <v>200</v>
      </c>
      <c r="G16" s="133"/>
      <c r="H16" s="191">
        <v>0</v>
      </c>
      <c r="I16" s="15">
        <v>0</v>
      </c>
      <c r="J16" s="39">
        <v>7.27</v>
      </c>
      <c r="K16" s="200">
        <v>28.73</v>
      </c>
      <c r="L16" s="191">
        <v>0</v>
      </c>
      <c r="M16" s="15">
        <v>0</v>
      </c>
      <c r="N16" s="15">
        <v>0</v>
      </c>
      <c r="O16" s="15">
        <v>0</v>
      </c>
      <c r="P16" s="18">
        <v>0</v>
      </c>
      <c r="Q16" s="191">
        <v>0.26</v>
      </c>
      <c r="R16" s="15">
        <v>0.03</v>
      </c>
      <c r="S16" s="15">
        <v>0.03</v>
      </c>
      <c r="T16" s="15">
        <v>0.02</v>
      </c>
      <c r="U16" s="15">
        <v>0.28999999999999998</v>
      </c>
      <c r="V16" s="15">
        <v>0</v>
      </c>
      <c r="W16" s="15">
        <v>0</v>
      </c>
      <c r="X16" s="39">
        <v>0</v>
      </c>
    </row>
    <row r="17" spans="1:24" s="16" customFormat="1" ht="25.5" customHeight="1" x14ac:dyDescent="0.3">
      <c r="A17" s="406"/>
      <c r="B17" s="92"/>
      <c r="C17" s="286">
        <v>119</v>
      </c>
      <c r="D17" s="120" t="s">
        <v>12</v>
      </c>
      <c r="E17" s="139" t="s">
        <v>47</v>
      </c>
      <c r="F17" s="142">
        <v>20</v>
      </c>
      <c r="G17" s="97"/>
      <c r="H17" s="191">
        <v>1.52</v>
      </c>
      <c r="I17" s="15">
        <v>0.16</v>
      </c>
      <c r="J17" s="39">
        <v>9.84</v>
      </c>
      <c r="K17" s="200">
        <v>47</v>
      </c>
      <c r="L17" s="191">
        <v>0.02</v>
      </c>
      <c r="M17" s="15">
        <v>0.01</v>
      </c>
      <c r="N17" s="15">
        <v>0</v>
      </c>
      <c r="O17" s="15">
        <v>0</v>
      </c>
      <c r="P17" s="18">
        <v>0</v>
      </c>
      <c r="Q17" s="191">
        <v>4</v>
      </c>
      <c r="R17" s="15">
        <v>13</v>
      </c>
      <c r="S17" s="15">
        <v>2.8</v>
      </c>
      <c r="T17" s="15">
        <v>0.22</v>
      </c>
      <c r="U17" s="15">
        <v>18.600000000000001</v>
      </c>
      <c r="V17" s="15">
        <v>1E-3</v>
      </c>
      <c r="W17" s="15">
        <v>1E-3</v>
      </c>
      <c r="X17" s="39">
        <v>2.9</v>
      </c>
    </row>
    <row r="18" spans="1:24" s="16" customFormat="1" ht="25.5" customHeight="1" x14ac:dyDescent="0.3">
      <c r="A18" s="406"/>
      <c r="B18" s="92"/>
      <c r="C18" s="97">
        <v>120</v>
      </c>
      <c r="D18" s="120" t="s">
        <v>13</v>
      </c>
      <c r="E18" s="139" t="s">
        <v>43</v>
      </c>
      <c r="F18" s="104">
        <v>20</v>
      </c>
      <c r="G18" s="104"/>
      <c r="H18" s="19">
        <v>1.32</v>
      </c>
      <c r="I18" s="20">
        <v>0.24</v>
      </c>
      <c r="J18" s="21">
        <v>8.0399999999999991</v>
      </c>
      <c r="K18" s="216">
        <v>39.6</v>
      </c>
      <c r="L18" s="218">
        <v>0.03</v>
      </c>
      <c r="M18" s="19">
        <v>0.02</v>
      </c>
      <c r="N18" s="20">
        <v>0</v>
      </c>
      <c r="O18" s="20">
        <v>0</v>
      </c>
      <c r="P18" s="44">
        <v>0</v>
      </c>
      <c r="Q18" s="218">
        <v>5.8</v>
      </c>
      <c r="R18" s="20">
        <v>30</v>
      </c>
      <c r="S18" s="20">
        <v>9.4</v>
      </c>
      <c r="T18" s="20">
        <v>0.78</v>
      </c>
      <c r="U18" s="20">
        <v>47</v>
      </c>
      <c r="V18" s="20">
        <v>1E-3</v>
      </c>
      <c r="W18" s="20">
        <v>1E-3</v>
      </c>
      <c r="X18" s="44">
        <v>0</v>
      </c>
    </row>
    <row r="19" spans="1:24" s="16" customFormat="1" ht="25.5" customHeight="1" x14ac:dyDescent="0.3">
      <c r="A19" s="406"/>
      <c r="B19" s="92"/>
      <c r="C19" s="207"/>
      <c r="D19" s="437"/>
      <c r="E19" s="237" t="s">
        <v>17</v>
      </c>
      <c r="F19" s="247">
        <f>SUM(F12:F18)</f>
        <v>808</v>
      </c>
      <c r="G19" s="247"/>
      <c r="H19" s="133">
        <f t="shared" ref="H19:X19" si="1">SUM(H12:H18)</f>
        <v>29.26</v>
      </c>
      <c r="I19" s="14">
        <f t="shared" si="1"/>
        <v>45.73</v>
      </c>
      <c r="J19" s="117">
        <f t="shared" si="1"/>
        <v>106.65</v>
      </c>
      <c r="K19" s="247">
        <f t="shared" si="1"/>
        <v>961.96</v>
      </c>
      <c r="L19" s="133">
        <f t="shared" si="1"/>
        <v>0.19</v>
      </c>
      <c r="M19" s="14">
        <f t="shared" si="1"/>
        <v>0.22</v>
      </c>
      <c r="N19" s="14">
        <f t="shared" si="1"/>
        <v>2.52</v>
      </c>
      <c r="O19" s="14">
        <f t="shared" si="1"/>
        <v>180</v>
      </c>
      <c r="P19" s="117">
        <f t="shared" si="1"/>
        <v>0.11</v>
      </c>
      <c r="Q19" s="133">
        <f t="shared" si="1"/>
        <v>52.039999999999992</v>
      </c>
      <c r="R19" s="14">
        <f t="shared" si="1"/>
        <v>331.14</v>
      </c>
      <c r="S19" s="14">
        <f t="shared" si="1"/>
        <v>75.440000000000012</v>
      </c>
      <c r="T19" s="14">
        <f t="shared" si="1"/>
        <v>4.0100000000000007</v>
      </c>
      <c r="U19" s="14">
        <f t="shared" si="1"/>
        <v>472.7700000000001</v>
      </c>
      <c r="V19" s="14">
        <f t="shared" si="1"/>
        <v>1.1000000000000003E-2</v>
      </c>
      <c r="W19" s="14">
        <f t="shared" si="1"/>
        <v>1.0000000000000002E-2</v>
      </c>
      <c r="X19" s="117">
        <f t="shared" si="1"/>
        <v>3.03</v>
      </c>
    </row>
    <row r="20" spans="1:24" s="16" customFormat="1" ht="25.5" customHeight="1" thickBot="1" x14ac:dyDescent="0.35">
      <c r="A20" s="408"/>
      <c r="B20" s="238"/>
      <c r="C20" s="240"/>
      <c r="D20" s="423"/>
      <c r="E20" s="438" t="s">
        <v>18</v>
      </c>
      <c r="F20" s="423"/>
      <c r="G20" s="422"/>
      <c r="H20" s="424"/>
      <c r="I20" s="425"/>
      <c r="J20" s="426"/>
      <c r="K20" s="254">
        <f>K19/27.2</f>
        <v>35.366176470588236</v>
      </c>
      <c r="L20" s="424"/>
      <c r="M20" s="427"/>
      <c r="N20" s="425"/>
      <c r="O20" s="425"/>
      <c r="P20" s="426"/>
      <c r="Q20" s="427"/>
      <c r="R20" s="425"/>
      <c r="S20" s="425"/>
      <c r="T20" s="425"/>
      <c r="U20" s="425"/>
      <c r="V20" s="425"/>
      <c r="W20" s="425"/>
      <c r="X20" s="426"/>
    </row>
    <row r="21" spans="1:24" x14ac:dyDescent="0.3">
      <c r="A21" s="2"/>
      <c r="C21" s="4"/>
      <c r="D21" s="2"/>
      <c r="E21" s="2"/>
      <c r="F21" s="2"/>
      <c r="G21" s="9"/>
      <c r="H21" s="10"/>
      <c r="I21" s="9"/>
      <c r="J21" s="2"/>
      <c r="K21" s="12"/>
      <c r="L21" s="2"/>
      <c r="M21" s="2"/>
      <c r="N21" s="2"/>
    </row>
    <row r="22" spans="1:24" s="168" customFormat="1" ht="18" x14ac:dyDescent="0.3">
      <c r="B22" s="220"/>
      <c r="C22" s="220"/>
      <c r="D22" s="221"/>
      <c r="E22" s="222"/>
      <c r="F22" s="223"/>
      <c r="G22" s="221"/>
      <c r="H22" s="221"/>
      <c r="I22" s="221"/>
      <c r="J22" s="221"/>
    </row>
    <row r="23" spans="1:24" ht="18" x14ac:dyDescent="0.3">
      <c r="D23" s="11"/>
      <c r="E23" s="24"/>
      <c r="F23" s="25"/>
      <c r="G23" s="11"/>
      <c r="H23" s="11"/>
      <c r="I23" s="11"/>
      <c r="J23" s="11"/>
    </row>
    <row r="24" spans="1:24" x14ac:dyDescent="0.3">
      <c r="D24" s="11"/>
      <c r="E24" s="11"/>
      <c r="F24" s="11"/>
      <c r="G24" s="11"/>
      <c r="H24" s="11"/>
      <c r="I24" s="11"/>
      <c r="J24" s="11"/>
      <c r="K24" t="s">
        <v>81</v>
      </c>
    </row>
    <row r="25" spans="1:24" x14ac:dyDescent="0.3">
      <c r="D25" s="11"/>
      <c r="E25" s="11"/>
      <c r="F25" s="11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  <row r="29" spans="1:24" x14ac:dyDescent="0.3">
      <c r="D29" s="11"/>
      <c r="E29" s="11"/>
      <c r="F29" s="11"/>
      <c r="G29" s="11"/>
      <c r="H29" s="11"/>
      <c r="I29" s="11"/>
      <c r="J29" s="11"/>
    </row>
    <row r="30" spans="1:24" x14ac:dyDescent="0.3">
      <c r="D30" s="11"/>
      <c r="E30" s="11"/>
      <c r="F30" s="11"/>
      <c r="G30" s="11"/>
      <c r="H30" s="11"/>
      <c r="I30" s="11"/>
      <c r="J30" s="11"/>
    </row>
  </sheetData>
  <mergeCells count="2">
    <mergeCell ref="L4:P4"/>
    <mergeCell ref="Q4:X4"/>
  </mergeCells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32"/>
  <sheetViews>
    <sheetView topLeftCell="C4" zoomScale="80" zoomScaleNormal="80" workbookViewId="0">
      <selection activeCell="E22" sqref="E22"/>
    </sheetView>
  </sheetViews>
  <sheetFormatPr defaultRowHeight="14.4" x14ac:dyDescent="0.3"/>
  <cols>
    <col min="1" max="1" width="16.88671875" customWidth="1"/>
    <col min="2" max="2" width="11" style="493" customWidth="1"/>
    <col min="3" max="3" width="15.6640625" style="5" customWidth="1"/>
    <col min="4" max="4" width="20.88671875" customWidth="1"/>
    <col min="5" max="5" width="54.33203125" customWidth="1"/>
    <col min="6" max="6" width="13.8867187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22" max="22" width="11.109375" bestFit="1" customWidth="1"/>
  </cols>
  <sheetData>
    <row r="2" spans="1:24" ht="22.8" x14ac:dyDescent="0.4">
      <c r="A2" s="6" t="s">
        <v>1</v>
      </c>
      <c r="C2" s="7"/>
      <c r="D2" s="6" t="s">
        <v>3</v>
      </c>
      <c r="E2" s="6"/>
      <c r="F2" s="8" t="s">
        <v>2</v>
      </c>
      <c r="G2" s="7">
        <v>7</v>
      </c>
      <c r="H2" s="6"/>
      <c r="K2" s="8"/>
      <c r="L2" s="7"/>
      <c r="M2" s="1"/>
      <c r="N2" s="2"/>
    </row>
    <row r="3" spans="1:24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111"/>
      <c r="B4" s="509"/>
      <c r="C4" s="290" t="s">
        <v>36</v>
      </c>
      <c r="D4" s="419"/>
      <c r="E4" s="393"/>
      <c r="F4" s="453"/>
      <c r="G4" s="455"/>
      <c r="H4" s="495" t="s">
        <v>19</v>
      </c>
      <c r="I4" s="496"/>
      <c r="J4" s="497"/>
      <c r="K4" s="414" t="s">
        <v>20</v>
      </c>
      <c r="L4" s="686" t="s">
        <v>21</v>
      </c>
      <c r="M4" s="687"/>
      <c r="N4" s="688"/>
      <c r="O4" s="688"/>
      <c r="P4" s="689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4" s="16" customFormat="1" ht="28.5" customHeight="1" thickBot="1" x14ac:dyDescent="0.35">
      <c r="A5" s="112" t="s">
        <v>0</v>
      </c>
      <c r="B5" s="510"/>
      <c r="C5" s="79" t="s">
        <v>37</v>
      </c>
      <c r="D5" s="299" t="s">
        <v>38</v>
      </c>
      <c r="E5" s="79" t="s">
        <v>35</v>
      </c>
      <c r="F5" s="74" t="s">
        <v>23</v>
      </c>
      <c r="G5" s="79" t="s">
        <v>34</v>
      </c>
      <c r="H5" s="370" t="s">
        <v>24</v>
      </c>
      <c r="I5" s="333" t="s">
        <v>25</v>
      </c>
      <c r="J5" s="370" t="s">
        <v>26</v>
      </c>
      <c r="K5" s="415" t="s">
        <v>27</v>
      </c>
      <c r="L5" s="348" t="s">
        <v>28</v>
      </c>
      <c r="M5" s="348" t="s">
        <v>59</v>
      </c>
      <c r="N5" s="348" t="s">
        <v>29</v>
      </c>
      <c r="O5" s="349" t="s">
        <v>60</v>
      </c>
      <c r="P5" s="348" t="s">
        <v>61</v>
      </c>
      <c r="Q5" s="348" t="s">
        <v>30</v>
      </c>
      <c r="R5" s="348" t="s">
        <v>31</v>
      </c>
      <c r="S5" s="348" t="s">
        <v>32</v>
      </c>
      <c r="T5" s="348" t="s">
        <v>33</v>
      </c>
      <c r="U5" s="348" t="s">
        <v>62</v>
      </c>
      <c r="V5" s="348" t="s">
        <v>63</v>
      </c>
      <c r="W5" s="348" t="s">
        <v>64</v>
      </c>
      <c r="X5" s="455" t="s">
        <v>65</v>
      </c>
    </row>
    <row r="6" spans="1:24" s="16" customFormat="1" ht="26.4" customHeight="1" x14ac:dyDescent="0.3">
      <c r="A6" s="59" t="s">
        <v>5</v>
      </c>
      <c r="B6" s="515"/>
      <c r="C6" s="104">
        <v>29</v>
      </c>
      <c r="D6" s="206" t="s">
        <v>16</v>
      </c>
      <c r="E6" s="321" t="s">
        <v>78</v>
      </c>
      <c r="F6" s="179">
        <v>100</v>
      </c>
      <c r="G6" s="307"/>
      <c r="H6" s="218">
        <v>1.1000000000000001</v>
      </c>
      <c r="I6" s="20">
        <v>0.2</v>
      </c>
      <c r="J6" s="44">
        <v>3.8</v>
      </c>
      <c r="K6" s="217">
        <v>24</v>
      </c>
      <c r="L6" s="218">
        <v>0.06</v>
      </c>
      <c r="M6" s="20">
        <v>0.04</v>
      </c>
      <c r="N6" s="20">
        <v>25</v>
      </c>
      <c r="O6" s="20">
        <v>130</v>
      </c>
      <c r="P6" s="21">
        <v>0</v>
      </c>
      <c r="Q6" s="218">
        <v>14</v>
      </c>
      <c r="R6" s="20">
        <v>26</v>
      </c>
      <c r="S6" s="20">
        <v>20</v>
      </c>
      <c r="T6" s="20">
        <v>0.9</v>
      </c>
      <c r="U6" s="20">
        <v>290</v>
      </c>
      <c r="V6" s="20">
        <v>2.0000000000000001E-4</v>
      </c>
      <c r="W6" s="20">
        <v>4.0000000000000002E-4</v>
      </c>
      <c r="X6" s="44">
        <v>0.02</v>
      </c>
    </row>
    <row r="7" spans="1:24" s="16" customFormat="1" ht="36" customHeight="1" x14ac:dyDescent="0.3">
      <c r="A7" s="60"/>
      <c r="B7" s="76"/>
      <c r="C7" s="104">
        <v>153</v>
      </c>
      <c r="D7" s="163" t="s">
        <v>53</v>
      </c>
      <c r="E7" s="121" t="s">
        <v>77</v>
      </c>
      <c r="F7" s="104">
        <v>100</v>
      </c>
      <c r="G7" s="386"/>
      <c r="H7" s="287">
        <v>12.49</v>
      </c>
      <c r="I7" s="68">
        <v>8.73</v>
      </c>
      <c r="J7" s="72">
        <v>13.67</v>
      </c>
      <c r="K7" s="147">
        <v>183.93</v>
      </c>
      <c r="L7" s="456">
        <v>0.08</v>
      </c>
      <c r="M7" s="456">
        <v>0.11</v>
      </c>
      <c r="N7" s="68">
        <v>3.88</v>
      </c>
      <c r="O7" s="68">
        <v>40</v>
      </c>
      <c r="P7" s="69">
        <v>0</v>
      </c>
      <c r="Q7" s="287">
        <v>20.86</v>
      </c>
      <c r="R7" s="68">
        <v>124.88</v>
      </c>
      <c r="S7" s="68">
        <v>23.41</v>
      </c>
      <c r="T7" s="68">
        <v>1.74</v>
      </c>
      <c r="U7" s="68">
        <v>304.36</v>
      </c>
      <c r="V7" s="68">
        <v>5.0000000000000001E-3</v>
      </c>
      <c r="W7" s="68">
        <v>2E-3</v>
      </c>
      <c r="X7" s="72">
        <v>0.06</v>
      </c>
    </row>
    <row r="8" spans="1:24" s="16" customFormat="1" ht="26.25" customHeight="1" x14ac:dyDescent="0.3">
      <c r="A8" s="60"/>
      <c r="B8" s="76"/>
      <c r="C8" s="103">
        <v>253</v>
      </c>
      <c r="D8" s="139" t="s">
        <v>50</v>
      </c>
      <c r="E8" s="120" t="s">
        <v>57</v>
      </c>
      <c r="F8" s="103">
        <v>180</v>
      </c>
      <c r="G8" s="97"/>
      <c r="H8" s="218">
        <v>5.16</v>
      </c>
      <c r="I8" s="20">
        <v>5.08</v>
      </c>
      <c r="J8" s="44">
        <v>22.52</v>
      </c>
      <c r="K8" s="217">
        <v>155.44</v>
      </c>
      <c r="L8" s="218">
        <v>0.13</v>
      </c>
      <c r="M8" s="20">
        <v>7.0000000000000007E-2</v>
      </c>
      <c r="N8" s="20">
        <v>0</v>
      </c>
      <c r="O8" s="20">
        <v>20</v>
      </c>
      <c r="P8" s="21">
        <v>0.08</v>
      </c>
      <c r="Q8" s="218">
        <v>10.42</v>
      </c>
      <c r="R8" s="20">
        <v>113.88</v>
      </c>
      <c r="S8" s="20">
        <v>75.260000000000005</v>
      </c>
      <c r="T8" s="20">
        <v>2.54</v>
      </c>
      <c r="U8" s="20">
        <v>137.78</v>
      </c>
      <c r="V8" s="20">
        <v>1E-3</v>
      </c>
      <c r="W8" s="20">
        <v>2E-3</v>
      </c>
      <c r="X8" s="44">
        <v>0.01</v>
      </c>
    </row>
    <row r="9" spans="1:24" s="34" customFormat="1" ht="26.25" customHeight="1" x14ac:dyDescent="0.3">
      <c r="A9" s="60"/>
      <c r="B9" s="286"/>
      <c r="C9" s="164">
        <v>107</v>
      </c>
      <c r="D9" s="163" t="s">
        <v>15</v>
      </c>
      <c r="E9" s="276" t="s">
        <v>70</v>
      </c>
      <c r="F9" s="104">
        <v>200</v>
      </c>
      <c r="G9" s="386"/>
      <c r="H9" s="218">
        <v>1</v>
      </c>
      <c r="I9" s="20">
        <v>0.2</v>
      </c>
      <c r="J9" s="44">
        <v>20.2</v>
      </c>
      <c r="K9" s="146">
        <v>92</v>
      </c>
      <c r="L9" s="218">
        <v>0.02</v>
      </c>
      <c r="M9" s="19">
        <v>0.02</v>
      </c>
      <c r="N9" s="20">
        <v>4</v>
      </c>
      <c r="O9" s="20">
        <v>0</v>
      </c>
      <c r="P9" s="44">
        <v>0</v>
      </c>
      <c r="Q9" s="218">
        <v>14</v>
      </c>
      <c r="R9" s="20">
        <v>14</v>
      </c>
      <c r="S9" s="20">
        <v>8</v>
      </c>
      <c r="T9" s="20">
        <v>2.8</v>
      </c>
      <c r="U9" s="20">
        <v>240</v>
      </c>
      <c r="V9" s="20">
        <v>2E-3</v>
      </c>
      <c r="W9" s="20">
        <v>0</v>
      </c>
      <c r="X9" s="44">
        <v>0</v>
      </c>
    </row>
    <row r="10" spans="1:24" s="34" customFormat="1" ht="26.25" customHeight="1" x14ac:dyDescent="0.3">
      <c r="A10" s="60"/>
      <c r="B10" s="76"/>
      <c r="C10" s="164">
        <v>119</v>
      </c>
      <c r="D10" s="163" t="s">
        <v>12</v>
      </c>
      <c r="E10" s="121" t="s">
        <v>47</v>
      </c>
      <c r="F10" s="104">
        <v>20</v>
      </c>
      <c r="G10" s="104"/>
      <c r="H10" s="19">
        <v>1.52</v>
      </c>
      <c r="I10" s="20">
        <v>0.16</v>
      </c>
      <c r="J10" s="21">
        <v>9.84</v>
      </c>
      <c r="K10" s="216">
        <v>47</v>
      </c>
      <c r="L10" s="218">
        <v>0.02</v>
      </c>
      <c r="M10" s="19">
        <v>0.01</v>
      </c>
      <c r="N10" s="20">
        <v>0</v>
      </c>
      <c r="O10" s="20">
        <v>0</v>
      </c>
      <c r="P10" s="44">
        <v>0</v>
      </c>
      <c r="Q10" s="218">
        <v>4</v>
      </c>
      <c r="R10" s="20">
        <v>13</v>
      </c>
      <c r="S10" s="20">
        <v>2.8</v>
      </c>
      <c r="T10" s="20">
        <v>0.22</v>
      </c>
      <c r="U10" s="20">
        <v>18.600000000000001</v>
      </c>
      <c r="V10" s="20">
        <v>1E-3</v>
      </c>
      <c r="W10" s="20">
        <v>1E-3</v>
      </c>
      <c r="X10" s="44">
        <v>2.9</v>
      </c>
    </row>
    <row r="11" spans="1:24" s="34" customFormat="1" ht="23.25" customHeight="1" x14ac:dyDescent="0.3">
      <c r="A11" s="60"/>
      <c r="B11" s="76"/>
      <c r="C11" s="104">
        <v>120</v>
      </c>
      <c r="D11" s="163" t="s">
        <v>13</v>
      </c>
      <c r="E11" s="121" t="s">
        <v>55</v>
      </c>
      <c r="F11" s="104">
        <v>20</v>
      </c>
      <c r="G11" s="104"/>
      <c r="H11" s="19">
        <v>1.32</v>
      </c>
      <c r="I11" s="20">
        <v>0.24</v>
      </c>
      <c r="J11" s="21">
        <v>8.0399999999999991</v>
      </c>
      <c r="K11" s="216">
        <v>39.6</v>
      </c>
      <c r="L11" s="218">
        <v>0.03</v>
      </c>
      <c r="M11" s="19">
        <v>0.02</v>
      </c>
      <c r="N11" s="20">
        <v>0</v>
      </c>
      <c r="O11" s="20">
        <v>0</v>
      </c>
      <c r="P11" s="44">
        <v>0</v>
      </c>
      <c r="Q11" s="218">
        <v>5.8</v>
      </c>
      <c r="R11" s="20">
        <v>30</v>
      </c>
      <c r="S11" s="20">
        <v>9.4</v>
      </c>
      <c r="T11" s="20">
        <v>0.78</v>
      </c>
      <c r="U11" s="20">
        <v>47</v>
      </c>
      <c r="V11" s="20">
        <v>1E-3</v>
      </c>
      <c r="W11" s="20">
        <v>1E-3</v>
      </c>
      <c r="X11" s="44">
        <v>0</v>
      </c>
    </row>
    <row r="12" spans="1:24" s="34" customFormat="1" ht="23.25" customHeight="1" x14ac:dyDescent="0.3">
      <c r="A12" s="60"/>
      <c r="B12" s="76"/>
      <c r="C12" s="164"/>
      <c r="D12" s="163"/>
      <c r="E12" s="242" t="s">
        <v>17</v>
      </c>
      <c r="F12" s="212">
        <f>SUM(F6:F11)</f>
        <v>620</v>
      </c>
      <c r="G12" s="212"/>
      <c r="H12" s="132">
        <f t="shared" ref="H12:X12" si="0">SUM(H6:H11)</f>
        <v>22.59</v>
      </c>
      <c r="I12" s="32">
        <f t="shared" si="0"/>
        <v>14.61</v>
      </c>
      <c r="J12" s="118">
        <f t="shared" si="0"/>
        <v>78.069999999999993</v>
      </c>
      <c r="K12" s="212">
        <f t="shared" si="0"/>
        <v>541.97</v>
      </c>
      <c r="L12" s="132">
        <f t="shared" si="0"/>
        <v>0.34000000000000008</v>
      </c>
      <c r="M12" s="32">
        <f t="shared" si="0"/>
        <v>0.27</v>
      </c>
      <c r="N12" s="32">
        <f t="shared" si="0"/>
        <v>32.879999999999995</v>
      </c>
      <c r="O12" s="32">
        <f t="shared" si="0"/>
        <v>190</v>
      </c>
      <c r="P12" s="118">
        <f t="shared" si="0"/>
        <v>0.08</v>
      </c>
      <c r="Q12" s="132">
        <f t="shared" si="0"/>
        <v>69.08</v>
      </c>
      <c r="R12" s="32">
        <f t="shared" si="0"/>
        <v>321.76</v>
      </c>
      <c r="S12" s="32">
        <f t="shared" si="0"/>
        <v>138.87</v>
      </c>
      <c r="T12" s="32">
        <f t="shared" si="0"/>
        <v>8.9799999999999986</v>
      </c>
      <c r="U12" s="32">
        <f t="shared" si="0"/>
        <v>1037.74</v>
      </c>
      <c r="V12" s="32">
        <f t="shared" si="0"/>
        <v>1.0200000000000001E-2</v>
      </c>
      <c r="W12" s="32">
        <f t="shared" si="0"/>
        <v>6.4000000000000003E-3</v>
      </c>
      <c r="X12" s="118">
        <f t="shared" si="0"/>
        <v>2.9899999999999998</v>
      </c>
    </row>
    <row r="13" spans="1:24" s="34" customFormat="1" ht="28.5" customHeight="1" thickBot="1" x14ac:dyDescent="0.35">
      <c r="A13" s="60"/>
      <c r="B13" s="76"/>
      <c r="C13" s="109"/>
      <c r="D13" s="390"/>
      <c r="E13" s="366" t="s">
        <v>18</v>
      </c>
      <c r="F13" s="545"/>
      <c r="G13" s="311"/>
      <c r="H13" s="536"/>
      <c r="I13" s="208"/>
      <c r="J13" s="317"/>
      <c r="K13" s="546">
        <f>K12/27.2</f>
        <v>19.925367647058824</v>
      </c>
      <c r="L13" s="335"/>
      <c r="M13" s="335"/>
      <c r="N13" s="208"/>
      <c r="O13" s="208"/>
      <c r="P13" s="317"/>
      <c r="Q13" s="536"/>
      <c r="R13" s="208"/>
      <c r="S13" s="208"/>
      <c r="T13" s="208"/>
      <c r="U13" s="208"/>
      <c r="V13" s="208"/>
      <c r="W13" s="208"/>
      <c r="X13" s="317"/>
    </row>
    <row r="14" spans="1:24" s="16" customFormat="1" ht="50.25" customHeight="1" x14ac:dyDescent="0.3">
      <c r="A14" s="301" t="s">
        <v>6</v>
      </c>
      <c r="B14" s="475"/>
      <c r="C14" s="343" t="s">
        <v>56</v>
      </c>
      <c r="D14" s="645" t="s">
        <v>16</v>
      </c>
      <c r="E14" s="405" t="s">
        <v>40</v>
      </c>
      <c r="F14" s="108">
        <v>17</v>
      </c>
      <c r="G14" s="399"/>
      <c r="H14" s="209">
        <v>2.48</v>
      </c>
      <c r="I14" s="37">
        <v>3.96</v>
      </c>
      <c r="J14" s="38">
        <v>0.68</v>
      </c>
      <c r="K14" s="261">
        <v>48.11</v>
      </c>
      <c r="L14" s="209"/>
      <c r="M14" s="37"/>
      <c r="N14" s="37"/>
      <c r="O14" s="37"/>
      <c r="P14" s="38"/>
      <c r="Q14" s="209"/>
      <c r="R14" s="37"/>
      <c r="S14" s="37"/>
      <c r="T14" s="37"/>
      <c r="U14" s="37"/>
      <c r="V14" s="37"/>
      <c r="W14" s="37"/>
      <c r="X14" s="38"/>
    </row>
    <row r="15" spans="1:24" s="16" customFormat="1" ht="33.75" customHeight="1" x14ac:dyDescent="0.3">
      <c r="A15" s="60"/>
      <c r="B15" s="157"/>
      <c r="C15" s="105">
        <v>31</v>
      </c>
      <c r="D15" s="445" t="s">
        <v>7</v>
      </c>
      <c r="E15" s="384" t="s">
        <v>122</v>
      </c>
      <c r="F15" s="435">
        <v>250</v>
      </c>
      <c r="G15" s="131"/>
      <c r="H15" s="192">
        <v>6.43</v>
      </c>
      <c r="I15" s="13">
        <v>11.53</v>
      </c>
      <c r="J15" s="41">
        <v>10.93</v>
      </c>
      <c r="K15" s="77">
        <v>175.9</v>
      </c>
      <c r="L15" s="192">
        <v>0.15</v>
      </c>
      <c r="M15" s="13">
        <v>0.09</v>
      </c>
      <c r="N15" s="13">
        <v>6.57</v>
      </c>
      <c r="O15" s="13">
        <v>160</v>
      </c>
      <c r="P15" s="22">
        <v>0.09</v>
      </c>
      <c r="Q15" s="192">
        <v>41.72</v>
      </c>
      <c r="R15" s="13">
        <v>90.37</v>
      </c>
      <c r="S15" s="13">
        <v>25.9</v>
      </c>
      <c r="T15" s="13">
        <v>1.34</v>
      </c>
      <c r="U15" s="13">
        <v>322.214</v>
      </c>
      <c r="V15" s="13">
        <v>6.8999999999999999E-3</v>
      </c>
      <c r="W15" s="13">
        <v>5.0000000000000001E-4</v>
      </c>
      <c r="X15" s="50">
        <v>0.04</v>
      </c>
    </row>
    <row r="16" spans="1:24" s="34" customFormat="1" ht="33.75" customHeight="1" x14ac:dyDescent="0.3">
      <c r="A16" s="375"/>
      <c r="B16" s="277"/>
      <c r="C16" s="118">
        <v>259</v>
      </c>
      <c r="D16" s="163" t="s">
        <v>8</v>
      </c>
      <c r="E16" s="321" t="s">
        <v>118</v>
      </c>
      <c r="F16" s="179">
        <v>105</v>
      </c>
      <c r="G16" s="76"/>
      <c r="H16" s="196">
        <v>12.38</v>
      </c>
      <c r="I16" s="55">
        <v>10.59</v>
      </c>
      <c r="J16" s="161">
        <v>16.84</v>
      </c>
      <c r="K16" s="286">
        <v>167.46</v>
      </c>
      <c r="L16" s="196">
        <v>0.04</v>
      </c>
      <c r="M16" s="55">
        <v>0.05</v>
      </c>
      <c r="N16" s="55">
        <v>2.88</v>
      </c>
      <c r="O16" s="55">
        <v>70</v>
      </c>
      <c r="P16" s="161">
        <v>0.02</v>
      </c>
      <c r="Q16" s="196">
        <v>12.7</v>
      </c>
      <c r="R16" s="55">
        <v>145.38999999999999</v>
      </c>
      <c r="S16" s="530">
        <v>71.95</v>
      </c>
      <c r="T16" s="55">
        <v>1.22</v>
      </c>
      <c r="U16" s="55">
        <v>105.4</v>
      </c>
      <c r="V16" s="55">
        <v>6.0000000000000001E-3</v>
      </c>
      <c r="W16" s="55">
        <v>7.0000000000000001E-3</v>
      </c>
      <c r="X16" s="161">
        <v>0.1</v>
      </c>
    </row>
    <row r="17" spans="1:24" s="34" customFormat="1" ht="33.75" customHeight="1" x14ac:dyDescent="0.3">
      <c r="A17" s="375"/>
      <c r="B17" s="277"/>
      <c r="C17" s="104">
        <v>65</v>
      </c>
      <c r="D17" s="255" t="s">
        <v>50</v>
      </c>
      <c r="E17" s="417" t="s">
        <v>46</v>
      </c>
      <c r="F17" s="105">
        <v>180</v>
      </c>
      <c r="G17" s="75"/>
      <c r="H17" s="192">
        <v>8.11</v>
      </c>
      <c r="I17" s="13">
        <v>4.72</v>
      </c>
      <c r="J17" s="41">
        <v>49.54</v>
      </c>
      <c r="K17" s="233">
        <v>272.97000000000003</v>
      </c>
      <c r="L17" s="192">
        <v>0.1</v>
      </c>
      <c r="M17" s="13">
        <v>0.03</v>
      </c>
      <c r="N17" s="13">
        <v>0</v>
      </c>
      <c r="O17" s="13">
        <v>20</v>
      </c>
      <c r="P17" s="41">
        <v>0.08</v>
      </c>
      <c r="Q17" s="192">
        <v>16.25</v>
      </c>
      <c r="R17" s="13">
        <v>61</v>
      </c>
      <c r="S17" s="13">
        <v>10.97</v>
      </c>
      <c r="T17" s="13">
        <v>1.1100000000000001</v>
      </c>
      <c r="U17" s="13">
        <v>87</v>
      </c>
      <c r="V17" s="13">
        <v>1E-3</v>
      </c>
      <c r="W17" s="13">
        <v>0</v>
      </c>
      <c r="X17" s="41">
        <v>0.02</v>
      </c>
    </row>
    <row r="18" spans="1:24" s="34" customFormat="1" ht="43.5" customHeight="1" x14ac:dyDescent="0.3">
      <c r="A18" s="62"/>
      <c r="B18" s="180"/>
      <c r="C18" s="501">
        <v>107</v>
      </c>
      <c r="D18" s="569" t="s">
        <v>15</v>
      </c>
      <c r="E18" s="436" t="s">
        <v>70</v>
      </c>
      <c r="F18" s="382">
        <v>200</v>
      </c>
      <c r="G18" s="105"/>
      <c r="H18" s="17">
        <v>1</v>
      </c>
      <c r="I18" s="15">
        <v>0.2</v>
      </c>
      <c r="J18" s="18">
        <v>20.2</v>
      </c>
      <c r="K18" s="143">
        <v>92</v>
      </c>
      <c r="L18" s="191">
        <v>0.02</v>
      </c>
      <c r="M18" s="17">
        <v>0.02</v>
      </c>
      <c r="N18" s="15">
        <v>4</v>
      </c>
      <c r="O18" s="15">
        <v>0</v>
      </c>
      <c r="P18" s="39">
        <v>0</v>
      </c>
      <c r="Q18" s="191">
        <v>14</v>
      </c>
      <c r="R18" s="15">
        <v>14</v>
      </c>
      <c r="S18" s="15">
        <v>8</v>
      </c>
      <c r="T18" s="15">
        <v>2.8</v>
      </c>
      <c r="U18" s="15">
        <v>240</v>
      </c>
      <c r="V18" s="15">
        <v>2E-3</v>
      </c>
      <c r="W18" s="15">
        <v>0</v>
      </c>
      <c r="X18" s="39">
        <v>0</v>
      </c>
    </row>
    <row r="19" spans="1:24" s="34" customFormat="1" ht="33.75" customHeight="1" x14ac:dyDescent="0.3">
      <c r="A19" s="62"/>
      <c r="B19" s="180"/>
      <c r="C19" s="350">
        <v>119</v>
      </c>
      <c r="D19" s="570" t="s">
        <v>12</v>
      </c>
      <c r="E19" s="139" t="s">
        <v>47</v>
      </c>
      <c r="F19" s="133">
        <v>30</v>
      </c>
      <c r="G19" s="103"/>
      <c r="H19" s="17">
        <v>2.2799999999999998</v>
      </c>
      <c r="I19" s="15">
        <v>0.24</v>
      </c>
      <c r="J19" s="18">
        <v>14.76</v>
      </c>
      <c r="K19" s="143">
        <v>70.5</v>
      </c>
      <c r="L19" s="191">
        <v>0.03</v>
      </c>
      <c r="M19" s="17">
        <v>0.01</v>
      </c>
      <c r="N19" s="15">
        <v>0</v>
      </c>
      <c r="O19" s="15">
        <v>0</v>
      </c>
      <c r="P19" s="39">
        <v>0</v>
      </c>
      <c r="Q19" s="191">
        <v>6</v>
      </c>
      <c r="R19" s="15">
        <v>19.5</v>
      </c>
      <c r="S19" s="15">
        <v>4.2</v>
      </c>
      <c r="T19" s="15">
        <v>0.33</v>
      </c>
      <c r="U19" s="15">
        <v>27.9</v>
      </c>
      <c r="V19" s="15">
        <v>1E-3</v>
      </c>
      <c r="W19" s="15">
        <v>2E-3</v>
      </c>
      <c r="X19" s="39">
        <v>4.3499999999999996</v>
      </c>
    </row>
    <row r="20" spans="1:24" s="34" customFormat="1" ht="33.75" customHeight="1" x14ac:dyDescent="0.3">
      <c r="A20" s="62"/>
      <c r="B20" s="180"/>
      <c r="C20" s="117">
        <v>120</v>
      </c>
      <c r="D20" s="570" t="s">
        <v>13</v>
      </c>
      <c r="E20" s="139" t="s">
        <v>43</v>
      </c>
      <c r="F20" s="133">
        <v>30</v>
      </c>
      <c r="G20" s="103"/>
      <c r="H20" s="17">
        <v>1.98</v>
      </c>
      <c r="I20" s="15">
        <v>0.36</v>
      </c>
      <c r="J20" s="18">
        <v>12.06</v>
      </c>
      <c r="K20" s="144">
        <v>59.4</v>
      </c>
      <c r="L20" s="218">
        <v>0.05</v>
      </c>
      <c r="M20" s="19">
        <v>0.02</v>
      </c>
      <c r="N20" s="20">
        <v>0</v>
      </c>
      <c r="O20" s="20">
        <v>0</v>
      </c>
      <c r="P20" s="44">
        <v>0</v>
      </c>
      <c r="Q20" s="218">
        <v>8.6999999999999993</v>
      </c>
      <c r="R20" s="20">
        <v>45</v>
      </c>
      <c r="S20" s="20">
        <v>14.1</v>
      </c>
      <c r="T20" s="20">
        <v>1.17</v>
      </c>
      <c r="U20" s="20">
        <v>70.5</v>
      </c>
      <c r="V20" s="20">
        <v>1E-3</v>
      </c>
      <c r="W20" s="20">
        <v>2E-3</v>
      </c>
      <c r="X20" s="44">
        <v>0.01</v>
      </c>
    </row>
    <row r="21" spans="1:24" s="34" customFormat="1" ht="33.75" customHeight="1" x14ac:dyDescent="0.3">
      <c r="A21" s="62"/>
      <c r="B21" s="180"/>
      <c r="C21" s="498"/>
      <c r="D21" s="356"/>
      <c r="E21" s="237" t="s">
        <v>17</v>
      </c>
      <c r="F21" s="285">
        <f>SUM(F14:F20)</f>
        <v>812</v>
      </c>
      <c r="G21" s="103"/>
      <c r="H21" s="23">
        <f t="shared" ref="H21:X21" si="1">SUM(H14:H20)</f>
        <v>34.659999999999997</v>
      </c>
      <c r="I21" s="14">
        <f t="shared" si="1"/>
        <v>31.599999999999994</v>
      </c>
      <c r="J21" s="93">
        <f t="shared" si="1"/>
        <v>125.01</v>
      </c>
      <c r="K21" s="243">
        <f t="shared" si="1"/>
        <v>886.34</v>
      </c>
      <c r="L21" s="153">
        <f t="shared" si="1"/>
        <v>0.39000000000000007</v>
      </c>
      <c r="M21" s="14">
        <f t="shared" si="1"/>
        <v>0.22</v>
      </c>
      <c r="N21" s="14">
        <f t="shared" si="1"/>
        <v>13.45</v>
      </c>
      <c r="O21" s="14">
        <f t="shared" si="1"/>
        <v>250</v>
      </c>
      <c r="P21" s="42">
        <f t="shared" si="1"/>
        <v>0.19</v>
      </c>
      <c r="Q21" s="153">
        <f t="shared" si="1"/>
        <v>99.37</v>
      </c>
      <c r="R21" s="14">
        <f t="shared" si="1"/>
        <v>375.26</v>
      </c>
      <c r="S21" s="14">
        <f t="shared" si="1"/>
        <v>135.12</v>
      </c>
      <c r="T21" s="14">
        <f t="shared" si="1"/>
        <v>7.97</v>
      </c>
      <c r="U21" s="14">
        <f t="shared" si="1"/>
        <v>853.01400000000001</v>
      </c>
      <c r="V21" s="14">
        <f t="shared" si="1"/>
        <v>1.7899999999999999E-2</v>
      </c>
      <c r="W21" s="14">
        <f t="shared" si="1"/>
        <v>1.15E-2</v>
      </c>
      <c r="X21" s="42">
        <f t="shared" si="1"/>
        <v>4.5199999999999996</v>
      </c>
    </row>
    <row r="22" spans="1:24" ht="36.6" customHeight="1" thickBot="1" x14ac:dyDescent="0.35">
      <c r="A22" s="274"/>
      <c r="B22" s="486"/>
      <c r="C22" s="485"/>
      <c r="D22" s="357"/>
      <c r="E22" s="438" t="s">
        <v>18</v>
      </c>
      <c r="F22" s="462"/>
      <c r="G22" s="423"/>
      <c r="H22" s="427"/>
      <c r="I22" s="425"/>
      <c r="J22" s="428"/>
      <c r="K22" s="244">
        <f>K21/27.2</f>
        <v>32.586029411764706</v>
      </c>
      <c r="L22" s="424"/>
      <c r="M22" s="427"/>
      <c r="N22" s="425"/>
      <c r="O22" s="425"/>
      <c r="P22" s="426"/>
      <c r="Q22" s="424"/>
      <c r="R22" s="425"/>
      <c r="S22" s="425"/>
      <c r="T22" s="425"/>
      <c r="U22" s="425"/>
      <c r="V22" s="425"/>
      <c r="W22" s="425"/>
      <c r="X22" s="426"/>
    </row>
    <row r="23" spans="1:24" ht="18" x14ac:dyDescent="0.3">
      <c r="D23" s="11"/>
      <c r="E23" s="24"/>
      <c r="F23" s="25"/>
      <c r="G23" s="11"/>
      <c r="H23" s="11"/>
      <c r="I23" s="11"/>
      <c r="J23" s="11"/>
    </row>
    <row r="24" spans="1:24" ht="18" x14ac:dyDescent="0.3">
      <c r="D24" s="11"/>
      <c r="E24" s="24"/>
      <c r="F24" s="25"/>
      <c r="G24" s="11"/>
      <c r="H24" s="11"/>
      <c r="I24" s="11"/>
      <c r="J24" s="11"/>
    </row>
    <row r="25" spans="1:24" ht="18" x14ac:dyDescent="0.3">
      <c r="D25" s="11"/>
      <c r="E25" s="24"/>
      <c r="F25" s="25"/>
      <c r="G25" s="11"/>
      <c r="H25" s="11"/>
      <c r="I25" s="11"/>
      <c r="J25" s="11"/>
    </row>
    <row r="26" spans="1:24" x14ac:dyDescent="0.3">
      <c r="D26" s="11"/>
      <c r="E26" s="11"/>
      <c r="F26" s="11"/>
      <c r="G26" s="11"/>
      <c r="H26" s="11"/>
      <c r="I26" s="11"/>
      <c r="J26" s="11"/>
    </row>
    <row r="27" spans="1:24" x14ac:dyDescent="0.3">
      <c r="D27" s="11"/>
      <c r="E27" s="11"/>
      <c r="F27" s="11"/>
      <c r="G27" s="11"/>
      <c r="H27" s="11"/>
      <c r="I27" s="11"/>
      <c r="J27" s="11"/>
    </row>
    <row r="28" spans="1:24" x14ac:dyDescent="0.3">
      <c r="D28" s="11"/>
      <c r="E28" s="11"/>
      <c r="F28" s="11"/>
      <c r="G28" s="11"/>
      <c r="H28" s="11"/>
      <c r="I28" s="11"/>
      <c r="J28" s="11"/>
    </row>
    <row r="29" spans="1:24" x14ac:dyDescent="0.3">
      <c r="D29" s="11"/>
      <c r="E29" s="11"/>
      <c r="F29" s="11"/>
      <c r="G29" s="11"/>
      <c r="H29" s="11"/>
      <c r="I29" s="11"/>
      <c r="J29" s="11"/>
    </row>
    <row r="30" spans="1:24" x14ac:dyDescent="0.3">
      <c r="D30" s="11"/>
      <c r="E30" s="11"/>
      <c r="F30" s="11"/>
      <c r="G30" s="11"/>
      <c r="H30" s="11"/>
      <c r="I30" s="11"/>
      <c r="J30" s="11"/>
    </row>
    <row r="31" spans="1:24" x14ac:dyDescent="0.3">
      <c r="D31" s="11"/>
      <c r="E31" s="11"/>
      <c r="F31" s="11"/>
      <c r="G31" s="11"/>
      <c r="H31" s="11"/>
      <c r="I31" s="11"/>
      <c r="J31" s="11"/>
    </row>
    <row r="32" spans="1:24" x14ac:dyDescent="0.3">
      <c r="D32" s="11"/>
      <c r="E32" s="11"/>
      <c r="F32" s="11"/>
      <c r="G32" s="11"/>
      <c r="H32" s="11"/>
      <c r="I32" s="11"/>
      <c r="J32" s="11"/>
    </row>
  </sheetData>
  <mergeCells count="2">
    <mergeCell ref="L4:P4"/>
    <mergeCell ref="Q4:X4"/>
  </mergeCells>
  <pageMargins left="0.7" right="0.7" top="0.75" bottom="0.75" header="0.3" footer="0.3"/>
  <pageSetup paperSize="9" scale="46" orientation="landscape" r:id="rId1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Y25"/>
  <sheetViews>
    <sheetView topLeftCell="C15" zoomScale="80" zoomScaleNormal="80" workbookViewId="0">
      <selection activeCell="I19" sqref="I19"/>
    </sheetView>
  </sheetViews>
  <sheetFormatPr defaultRowHeight="14.4" x14ac:dyDescent="0.3"/>
  <cols>
    <col min="1" max="1" width="21.5546875" customWidth="1"/>
    <col min="2" max="2" width="21.5546875" style="512" customWidth="1"/>
    <col min="3" max="3" width="15.6640625" style="5" customWidth="1"/>
    <col min="4" max="4" width="25.88671875" customWidth="1"/>
    <col min="5" max="5" width="57.8867187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2" max="23" width="11.109375" bestFit="1" customWidth="1"/>
  </cols>
  <sheetData>
    <row r="2" spans="1:25" ht="22.8" x14ac:dyDescent="0.4">
      <c r="A2" s="6" t="s">
        <v>1</v>
      </c>
      <c r="B2" s="511"/>
      <c r="C2" s="7"/>
      <c r="D2" s="6" t="s">
        <v>3</v>
      </c>
      <c r="E2" s="6"/>
      <c r="F2" s="8" t="s">
        <v>2</v>
      </c>
      <c r="G2" s="88">
        <v>8</v>
      </c>
      <c r="H2" s="6"/>
      <c r="K2" s="8"/>
      <c r="L2" s="7"/>
      <c r="M2" s="1"/>
      <c r="N2" s="2"/>
    </row>
    <row r="3" spans="1:25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5" s="16" customFormat="1" ht="21.75" customHeight="1" thickBot="1" x14ac:dyDescent="0.35">
      <c r="A4" s="361"/>
      <c r="B4" s="57"/>
      <c r="C4" s="482" t="s">
        <v>36</v>
      </c>
      <c r="D4" s="98"/>
      <c r="E4" s="454"/>
      <c r="F4" s="700" t="s">
        <v>23</v>
      </c>
      <c r="G4" s="455"/>
      <c r="H4" s="495" t="s">
        <v>19</v>
      </c>
      <c r="I4" s="496"/>
      <c r="J4" s="497"/>
      <c r="K4" s="414" t="s">
        <v>20</v>
      </c>
      <c r="L4" s="686" t="s">
        <v>21</v>
      </c>
      <c r="M4" s="687"/>
      <c r="N4" s="688"/>
      <c r="O4" s="688"/>
      <c r="P4" s="689"/>
      <c r="Q4" s="695" t="s">
        <v>22</v>
      </c>
      <c r="R4" s="696"/>
      <c r="S4" s="696"/>
      <c r="T4" s="696"/>
      <c r="U4" s="696"/>
      <c r="V4" s="696"/>
      <c r="W4" s="696"/>
      <c r="X4" s="697"/>
    </row>
    <row r="5" spans="1:25" s="16" customFormat="1" ht="28.5" customHeight="1" thickBot="1" x14ac:dyDescent="0.35">
      <c r="A5" s="258" t="s">
        <v>0</v>
      </c>
      <c r="B5" s="58"/>
      <c r="C5" s="449" t="s">
        <v>37</v>
      </c>
      <c r="D5" s="58" t="s">
        <v>38</v>
      </c>
      <c r="E5" s="74" t="s">
        <v>35</v>
      </c>
      <c r="F5" s="701"/>
      <c r="G5" s="79" t="s">
        <v>34</v>
      </c>
      <c r="H5" s="74" t="s">
        <v>24</v>
      </c>
      <c r="I5" s="333" t="s">
        <v>25</v>
      </c>
      <c r="J5" s="74" t="s">
        <v>26</v>
      </c>
      <c r="K5" s="415" t="s">
        <v>27</v>
      </c>
      <c r="L5" s="348" t="s">
        <v>28</v>
      </c>
      <c r="M5" s="348" t="s">
        <v>59</v>
      </c>
      <c r="N5" s="348" t="s">
        <v>29</v>
      </c>
      <c r="O5" s="349" t="s">
        <v>60</v>
      </c>
      <c r="P5" s="348" t="s">
        <v>61</v>
      </c>
      <c r="Q5" s="272" t="s">
        <v>30</v>
      </c>
      <c r="R5" s="272" t="s">
        <v>31</v>
      </c>
      <c r="S5" s="272" t="s">
        <v>32</v>
      </c>
      <c r="T5" s="272" t="s">
        <v>33</v>
      </c>
      <c r="U5" s="272" t="s">
        <v>62</v>
      </c>
      <c r="V5" s="272" t="s">
        <v>63</v>
      </c>
      <c r="W5" s="272" t="s">
        <v>64</v>
      </c>
      <c r="X5" s="333" t="s">
        <v>65</v>
      </c>
    </row>
    <row r="6" spans="1:25" s="16" customFormat="1" ht="26.4" customHeight="1" x14ac:dyDescent="0.3">
      <c r="A6" s="115" t="s">
        <v>5</v>
      </c>
      <c r="B6" s="303"/>
      <c r="C6" s="108">
        <v>27</v>
      </c>
      <c r="D6" s="312" t="s">
        <v>16</v>
      </c>
      <c r="E6" s="568" t="s">
        <v>85</v>
      </c>
      <c r="F6" s="381">
        <v>100</v>
      </c>
      <c r="G6" s="108"/>
      <c r="H6" s="36">
        <v>0.8</v>
      </c>
      <c r="I6" s="37">
        <v>0.3</v>
      </c>
      <c r="J6" s="40">
        <v>9.6</v>
      </c>
      <c r="K6" s="145">
        <v>49</v>
      </c>
      <c r="L6" s="209">
        <v>0.06</v>
      </c>
      <c r="M6" s="36">
        <v>0.04</v>
      </c>
      <c r="N6" s="37">
        <v>10</v>
      </c>
      <c r="O6" s="37">
        <v>20</v>
      </c>
      <c r="P6" s="38">
        <v>0</v>
      </c>
      <c r="Q6" s="209">
        <v>20</v>
      </c>
      <c r="R6" s="37">
        <v>20</v>
      </c>
      <c r="S6" s="37">
        <v>9</v>
      </c>
      <c r="T6" s="37">
        <v>0.5</v>
      </c>
      <c r="U6" s="37">
        <v>214</v>
      </c>
      <c r="V6" s="37">
        <v>4.0000000000000001E-3</v>
      </c>
      <c r="W6" s="37">
        <v>1E-4</v>
      </c>
      <c r="X6" s="48">
        <v>0</v>
      </c>
    </row>
    <row r="7" spans="1:25" s="16" customFormat="1" ht="26.4" customHeight="1" x14ac:dyDescent="0.3">
      <c r="A7" s="469"/>
      <c r="B7" s="132"/>
      <c r="C7" s="103">
        <v>321</v>
      </c>
      <c r="D7" s="139" t="s">
        <v>8</v>
      </c>
      <c r="E7" s="169" t="s">
        <v>164</v>
      </c>
      <c r="F7" s="376">
        <v>100</v>
      </c>
      <c r="G7" s="120"/>
      <c r="H7" s="191">
        <v>23.83</v>
      </c>
      <c r="I7" s="15">
        <v>16.989999999999998</v>
      </c>
      <c r="J7" s="39">
        <v>2.8</v>
      </c>
      <c r="K7" s="228">
        <v>262.27999999999997</v>
      </c>
      <c r="L7" s="191">
        <v>0.08</v>
      </c>
      <c r="M7" s="17">
        <v>0.23</v>
      </c>
      <c r="N7" s="15">
        <v>1.28</v>
      </c>
      <c r="O7" s="15">
        <v>90</v>
      </c>
      <c r="P7" s="18">
        <v>0.32</v>
      </c>
      <c r="Q7" s="191">
        <v>223.96</v>
      </c>
      <c r="R7" s="15">
        <v>311.06</v>
      </c>
      <c r="S7" s="15">
        <v>26.51</v>
      </c>
      <c r="T7" s="15">
        <v>1.28</v>
      </c>
      <c r="U7" s="15">
        <v>257.95</v>
      </c>
      <c r="V7" s="15">
        <v>3.2100000000000002E-3</v>
      </c>
      <c r="W7" s="15">
        <v>2.7399999999999998E-3</v>
      </c>
      <c r="X7" s="39">
        <v>0.01</v>
      </c>
    </row>
    <row r="8" spans="1:25" s="16" customFormat="1" ht="30" customHeight="1" x14ac:dyDescent="0.3">
      <c r="A8" s="469"/>
      <c r="B8" s="133"/>
      <c r="C8" s="104">
        <v>53</v>
      </c>
      <c r="D8" s="163" t="s">
        <v>50</v>
      </c>
      <c r="E8" s="121" t="s">
        <v>48</v>
      </c>
      <c r="F8" s="76">
        <v>180</v>
      </c>
      <c r="G8" s="104"/>
      <c r="H8" s="162">
        <v>4.01</v>
      </c>
      <c r="I8" s="55">
        <v>5.89</v>
      </c>
      <c r="J8" s="56">
        <v>40.72</v>
      </c>
      <c r="K8" s="164">
        <v>229.79</v>
      </c>
      <c r="L8" s="162">
        <v>0.04</v>
      </c>
      <c r="M8" s="162">
        <v>0.03</v>
      </c>
      <c r="N8" s="55">
        <v>0</v>
      </c>
      <c r="O8" s="55">
        <v>20</v>
      </c>
      <c r="P8" s="56">
        <v>0.11</v>
      </c>
      <c r="Q8" s="196">
        <v>7.55</v>
      </c>
      <c r="R8" s="55">
        <v>80.81</v>
      </c>
      <c r="S8" s="530">
        <v>26.19</v>
      </c>
      <c r="T8" s="55">
        <v>0.55000000000000004</v>
      </c>
      <c r="U8" s="55">
        <v>51.93</v>
      </c>
      <c r="V8" s="55">
        <v>1E-3</v>
      </c>
      <c r="W8" s="55">
        <v>8.0000000000000002E-3</v>
      </c>
      <c r="X8" s="44">
        <v>0.03</v>
      </c>
    </row>
    <row r="9" spans="1:25" s="16" customFormat="1" ht="41.25" customHeight="1" x14ac:dyDescent="0.3">
      <c r="A9" s="469"/>
      <c r="B9" s="132"/>
      <c r="C9" s="104">
        <v>95</v>
      </c>
      <c r="D9" s="383" t="s">
        <v>15</v>
      </c>
      <c r="E9" s="384" t="s">
        <v>71</v>
      </c>
      <c r="F9" s="435">
        <v>200</v>
      </c>
      <c r="G9" s="131"/>
      <c r="H9" s="191">
        <v>0</v>
      </c>
      <c r="I9" s="15">
        <v>0</v>
      </c>
      <c r="J9" s="39">
        <v>20.170000000000002</v>
      </c>
      <c r="K9" s="200">
        <v>81.3</v>
      </c>
      <c r="L9" s="191">
        <v>0.09</v>
      </c>
      <c r="M9" s="15">
        <v>0.1</v>
      </c>
      <c r="N9" s="15">
        <v>2.94</v>
      </c>
      <c r="O9" s="15">
        <v>80</v>
      </c>
      <c r="P9" s="18">
        <v>0.96</v>
      </c>
      <c r="Q9" s="191">
        <v>0.16</v>
      </c>
      <c r="R9" s="15">
        <v>0</v>
      </c>
      <c r="S9" s="30">
        <v>0</v>
      </c>
      <c r="T9" s="15">
        <v>0.02</v>
      </c>
      <c r="U9" s="15">
        <v>0.15</v>
      </c>
      <c r="V9" s="15">
        <v>0</v>
      </c>
      <c r="W9" s="15">
        <v>0</v>
      </c>
      <c r="X9" s="41">
        <v>0</v>
      </c>
    </row>
    <row r="10" spans="1:25" s="16" customFormat="1" ht="26.4" customHeight="1" x14ac:dyDescent="0.3">
      <c r="A10" s="469"/>
      <c r="B10" s="132"/>
      <c r="C10" s="106">
        <v>119</v>
      </c>
      <c r="D10" s="139" t="s">
        <v>12</v>
      </c>
      <c r="E10" s="120" t="s">
        <v>47</v>
      </c>
      <c r="F10" s="104">
        <v>30</v>
      </c>
      <c r="G10" s="104"/>
      <c r="H10" s="19">
        <v>2.2799999999999998</v>
      </c>
      <c r="I10" s="20">
        <v>0.24</v>
      </c>
      <c r="J10" s="21">
        <v>14.76</v>
      </c>
      <c r="K10" s="216">
        <v>70.5</v>
      </c>
      <c r="L10" s="218">
        <v>0.03</v>
      </c>
      <c r="M10" s="19">
        <v>0.01</v>
      </c>
      <c r="N10" s="20">
        <v>0</v>
      </c>
      <c r="O10" s="20">
        <v>0</v>
      </c>
      <c r="P10" s="44">
        <v>0</v>
      </c>
      <c r="Q10" s="218">
        <v>6</v>
      </c>
      <c r="R10" s="20">
        <v>19.5</v>
      </c>
      <c r="S10" s="20">
        <v>4.2</v>
      </c>
      <c r="T10" s="20">
        <v>0.33</v>
      </c>
      <c r="U10" s="20">
        <v>27.9</v>
      </c>
      <c r="V10" s="20">
        <v>1E-3</v>
      </c>
      <c r="W10" s="20">
        <v>2E-3</v>
      </c>
      <c r="X10" s="44">
        <v>4.3499999999999996</v>
      </c>
    </row>
    <row r="11" spans="1:25" s="16" customFormat="1" ht="26.4" customHeight="1" x14ac:dyDescent="0.3">
      <c r="A11" s="469"/>
      <c r="B11" s="132"/>
      <c r="C11" s="103">
        <v>120</v>
      </c>
      <c r="D11" s="139" t="s">
        <v>13</v>
      </c>
      <c r="E11" s="120" t="s">
        <v>11</v>
      </c>
      <c r="F11" s="104">
        <v>30</v>
      </c>
      <c r="G11" s="104"/>
      <c r="H11" s="19">
        <v>1.98</v>
      </c>
      <c r="I11" s="20">
        <v>0.36</v>
      </c>
      <c r="J11" s="21">
        <v>12.06</v>
      </c>
      <c r="K11" s="216">
        <v>59.4</v>
      </c>
      <c r="L11" s="218">
        <v>0.05</v>
      </c>
      <c r="M11" s="19">
        <v>0.02</v>
      </c>
      <c r="N11" s="20">
        <v>0</v>
      </c>
      <c r="O11" s="20">
        <v>0</v>
      </c>
      <c r="P11" s="44">
        <v>0</v>
      </c>
      <c r="Q11" s="218">
        <v>8.6999999999999993</v>
      </c>
      <c r="R11" s="20">
        <v>45</v>
      </c>
      <c r="S11" s="20">
        <v>14.1</v>
      </c>
      <c r="T11" s="20">
        <v>1.17</v>
      </c>
      <c r="U11" s="20">
        <v>70.5</v>
      </c>
      <c r="V11" s="20">
        <v>1E-3</v>
      </c>
      <c r="W11" s="20">
        <v>2E-3</v>
      </c>
      <c r="X11" s="44">
        <v>0.01</v>
      </c>
    </row>
    <row r="12" spans="1:25" s="16" customFormat="1" ht="26.4" customHeight="1" x14ac:dyDescent="0.3">
      <c r="A12" s="113"/>
      <c r="B12" s="132"/>
      <c r="C12" s="104"/>
      <c r="D12" s="163"/>
      <c r="E12" s="242" t="s">
        <v>17</v>
      </c>
      <c r="F12" s="212">
        <f>SUM(F6:F11)</f>
        <v>640</v>
      </c>
      <c r="G12" s="212"/>
      <c r="H12" s="132">
        <f t="shared" ref="H12:X12" si="0">SUM(H6:H11)</f>
        <v>32.9</v>
      </c>
      <c r="I12" s="32">
        <f t="shared" si="0"/>
        <v>23.779999999999998</v>
      </c>
      <c r="J12" s="118">
        <f t="shared" si="0"/>
        <v>100.11</v>
      </c>
      <c r="K12" s="212">
        <f t="shared" si="0"/>
        <v>752.26999999999987</v>
      </c>
      <c r="L12" s="132">
        <f t="shared" si="0"/>
        <v>0.35000000000000003</v>
      </c>
      <c r="M12" s="32">
        <f t="shared" si="0"/>
        <v>0.43000000000000005</v>
      </c>
      <c r="N12" s="32">
        <f t="shared" si="0"/>
        <v>14.219999999999999</v>
      </c>
      <c r="O12" s="32">
        <f t="shared" si="0"/>
        <v>210</v>
      </c>
      <c r="P12" s="118">
        <f t="shared" si="0"/>
        <v>1.39</v>
      </c>
      <c r="Q12" s="132">
        <f t="shared" si="0"/>
        <v>266.37</v>
      </c>
      <c r="R12" s="32">
        <f t="shared" si="0"/>
        <v>476.37</v>
      </c>
      <c r="S12" s="32">
        <f t="shared" si="0"/>
        <v>80</v>
      </c>
      <c r="T12" s="32">
        <f t="shared" si="0"/>
        <v>3.85</v>
      </c>
      <c r="U12" s="32">
        <f t="shared" si="0"/>
        <v>622.42999999999995</v>
      </c>
      <c r="V12" s="32">
        <f t="shared" si="0"/>
        <v>1.021E-2</v>
      </c>
      <c r="W12" s="32">
        <f t="shared" si="0"/>
        <v>1.4839999999999999E-2</v>
      </c>
      <c r="X12" s="118">
        <f t="shared" si="0"/>
        <v>4.3999999999999995</v>
      </c>
    </row>
    <row r="13" spans="1:25" s="34" customFormat="1" ht="24.75" customHeight="1" thickBot="1" x14ac:dyDescent="0.35">
      <c r="A13" s="114"/>
      <c r="B13" s="151"/>
      <c r="C13" s="107"/>
      <c r="D13" s="296"/>
      <c r="E13" s="265" t="s">
        <v>18</v>
      </c>
      <c r="F13" s="107"/>
      <c r="G13" s="159"/>
      <c r="H13" s="194"/>
      <c r="I13" s="123"/>
      <c r="J13" s="124"/>
      <c r="K13" s="257">
        <f>K12/27.2</f>
        <v>27.656985294117643</v>
      </c>
      <c r="L13" s="194"/>
      <c r="M13" s="123"/>
      <c r="N13" s="123"/>
      <c r="O13" s="123"/>
      <c r="P13" s="173"/>
      <c r="Q13" s="194"/>
      <c r="R13" s="123"/>
      <c r="S13" s="123"/>
      <c r="T13" s="123"/>
      <c r="U13" s="123"/>
      <c r="V13" s="123"/>
      <c r="W13" s="123"/>
      <c r="X13" s="124"/>
    </row>
    <row r="14" spans="1:25" s="16" customFormat="1" ht="33.75" customHeight="1" x14ac:dyDescent="0.3">
      <c r="A14" s="646" t="s">
        <v>6</v>
      </c>
      <c r="B14" s="647"/>
      <c r="C14" s="125">
        <v>27</v>
      </c>
      <c r="D14" s="137" t="s">
        <v>16</v>
      </c>
      <c r="E14" s="585" t="s">
        <v>85</v>
      </c>
      <c r="F14" s="549">
        <v>100</v>
      </c>
      <c r="G14" s="125"/>
      <c r="H14" s="474">
        <v>0.8</v>
      </c>
      <c r="I14" s="47">
        <v>0.3</v>
      </c>
      <c r="J14" s="294">
        <v>9.6</v>
      </c>
      <c r="K14" s="548">
        <v>49</v>
      </c>
      <c r="L14" s="263">
        <v>0.06</v>
      </c>
      <c r="M14" s="474">
        <v>0.04</v>
      </c>
      <c r="N14" s="47">
        <v>10</v>
      </c>
      <c r="O14" s="47">
        <v>20</v>
      </c>
      <c r="P14" s="48">
        <v>0</v>
      </c>
      <c r="Q14" s="263">
        <v>20</v>
      </c>
      <c r="R14" s="47">
        <v>20</v>
      </c>
      <c r="S14" s="47">
        <v>9</v>
      </c>
      <c r="T14" s="47">
        <v>0.5</v>
      </c>
      <c r="U14" s="47">
        <v>214</v>
      </c>
      <c r="V14" s="47">
        <v>4.0000000000000001E-3</v>
      </c>
      <c r="W14" s="47">
        <v>1E-4</v>
      </c>
      <c r="X14" s="48">
        <v>0</v>
      </c>
    </row>
    <row r="15" spans="1:25" s="16" customFormat="1" ht="33.75" customHeight="1" x14ac:dyDescent="0.3">
      <c r="A15" s="444"/>
      <c r="B15" s="556"/>
      <c r="C15" s="104">
        <v>34</v>
      </c>
      <c r="D15" s="569" t="s">
        <v>7</v>
      </c>
      <c r="E15" s="436" t="s">
        <v>128</v>
      </c>
      <c r="F15" s="385">
        <v>250</v>
      </c>
      <c r="G15" s="105"/>
      <c r="H15" s="53">
        <v>10.73</v>
      </c>
      <c r="I15" s="13">
        <v>7.59</v>
      </c>
      <c r="J15" s="22">
        <v>17.04</v>
      </c>
      <c r="K15" s="106">
        <v>179.83</v>
      </c>
      <c r="L15" s="192">
        <v>0.31</v>
      </c>
      <c r="M15" s="53">
        <v>0.1</v>
      </c>
      <c r="N15" s="13">
        <v>3.41</v>
      </c>
      <c r="O15" s="13">
        <v>140</v>
      </c>
      <c r="P15" s="41">
        <v>0</v>
      </c>
      <c r="Q15" s="192">
        <v>29.94</v>
      </c>
      <c r="R15" s="13">
        <v>119.78</v>
      </c>
      <c r="S15" s="13">
        <v>36.840000000000003</v>
      </c>
      <c r="T15" s="13">
        <v>2.33</v>
      </c>
      <c r="U15" s="13">
        <v>402.27</v>
      </c>
      <c r="V15" s="13">
        <v>5.1999999999999998E-3</v>
      </c>
      <c r="W15" s="13">
        <v>2.8999999999999998E-3</v>
      </c>
      <c r="X15" s="41">
        <v>0.04</v>
      </c>
    </row>
    <row r="16" spans="1:25" s="16" customFormat="1" ht="33.75" customHeight="1" x14ac:dyDescent="0.3">
      <c r="A16" s="446"/>
      <c r="B16" s="557"/>
      <c r="C16" s="104" t="s">
        <v>129</v>
      </c>
      <c r="D16" s="121" t="s">
        <v>8</v>
      </c>
      <c r="E16" s="227" t="s">
        <v>130</v>
      </c>
      <c r="F16" s="179">
        <v>100</v>
      </c>
      <c r="G16" s="581"/>
      <c r="H16" s="191">
        <v>15.86</v>
      </c>
      <c r="I16" s="15">
        <v>15.18</v>
      </c>
      <c r="J16" s="18">
        <v>12.48</v>
      </c>
      <c r="K16" s="143">
        <v>251.17</v>
      </c>
      <c r="L16" s="196">
        <v>0.21</v>
      </c>
      <c r="M16" s="55">
        <v>0.13</v>
      </c>
      <c r="N16" s="55">
        <v>1.1399999999999999</v>
      </c>
      <c r="O16" s="55">
        <v>10</v>
      </c>
      <c r="P16" s="56">
        <v>0.01</v>
      </c>
      <c r="Q16" s="196">
        <v>35.61</v>
      </c>
      <c r="R16" s="55">
        <v>156.94</v>
      </c>
      <c r="S16" s="55">
        <v>22.87</v>
      </c>
      <c r="T16" s="55">
        <v>1.47</v>
      </c>
      <c r="U16" s="55">
        <v>220.54</v>
      </c>
      <c r="V16" s="55">
        <v>4.0000000000000001E-3</v>
      </c>
      <c r="W16" s="55">
        <v>1E-3</v>
      </c>
      <c r="X16" s="161">
        <v>0.03</v>
      </c>
      <c r="Y16" s="34"/>
    </row>
    <row r="17" spans="1:24" s="16" customFormat="1" ht="33.75" customHeight="1" x14ac:dyDescent="0.3">
      <c r="A17" s="446"/>
      <c r="B17" s="557"/>
      <c r="C17" s="104">
        <v>54</v>
      </c>
      <c r="D17" s="570" t="s">
        <v>50</v>
      </c>
      <c r="E17" s="139" t="s">
        <v>39</v>
      </c>
      <c r="F17" s="133">
        <v>180</v>
      </c>
      <c r="G17" s="103"/>
      <c r="H17" s="218">
        <v>8.7100000000000009</v>
      </c>
      <c r="I17" s="20">
        <v>5.95</v>
      </c>
      <c r="J17" s="21">
        <v>38.11</v>
      </c>
      <c r="K17" s="146">
        <v>238.6</v>
      </c>
      <c r="L17" s="218">
        <v>0.23</v>
      </c>
      <c r="M17" s="19">
        <v>0.12</v>
      </c>
      <c r="N17" s="20">
        <v>0</v>
      </c>
      <c r="O17" s="20">
        <v>20</v>
      </c>
      <c r="P17" s="44">
        <v>0.08</v>
      </c>
      <c r="Q17" s="218">
        <v>15.7</v>
      </c>
      <c r="R17" s="20">
        <v>191.66</v>
      </c>
      <c r="S17" s="20">
        <v>127.46</v>
      </c>
      <c r="T17" s="19">
        <v>4.29</v>
      </c>
      <c r="U17" s="20">
        <v>232.4</v>
      </c>
      <c r="V17" s="20">
        <v>2E-3</v>
      </c>
      <c r="W17" s="19">
        <v>4.0000000000000001E-3</v>
      </c>
      <c r="X17" s="44">
        <v>0.01</v>
      </c>
    </row>
    <row r="18" spans="1:24" s="16" customFormat="1" ht="34.5" customHeight="1" x14ac:dyDescent="0.3">
      <c r="A18" s="67"/>
      <c r="B18" s="683"/>
      <c r="C18" s="103">
        <v>98</v>
      </c>
      <c r="D18" s="120" t="s">
        <v>15</v>
      </c>
      <c r="E18" s="136" t="s">
        <v>14</v>
      </c>
      <c r="F18" s="309">
        <v>200</v>
      </c>
      <c r="G18" s="103"/>
      <c r="H18" s="17">
        <v>0.37</v>
      </c>
      <c r="I18" s="15">
        <v>0</v>
      </c>
      <c r="J18" s="18">
        <v>14.85</v>
      </c>
      <c r="K18" s="143">
        <v>59.48</v>
      </c>
      <c r="L18" s="17">
        <v>0</v>
      </c>
      <c r="M18" s="17">
        <v>0</v>
      </c>
      <c r="N18" s="15">
        <v>0</v>
      </c>
      <c r="O18" s="15">
        <v>0</v>
      </c>
      <c r="P18" s="18">
        <v>0</v>
      </c>
      <c r="Q18" s="191">
        <v>0.21</v>
      </c>
      <c r="R18" s="15">
        <v>0</v>
      </c>
      <c r="S18" s="15">
        <v>0</v>
      </c>
      <c r="T18" s="15">
        <v>0.02</v>
      </c>
      <c r="U18" s="15">
        <v>0.2</v>
      </c>
      <c r="V18" s="15">
        <v>0</v>
      </c>
      <c r="W18" s="15">
        <v>0</v>
      </c>
      <c r="X18" s="39">
        <v>0</v>
      </c>
    </row>
    <row r="19" spans="1:24" s="16" customFormat="1" ht="33.75" customHeight="1" x14ac:dyDescent="0.3">
      <c r="A19" s="446"/>
      <c r="B19" s="557"/>
      <c r="C19" s="259">
        <v>119</v>
      </c>
      <c r="D19" s="255" t="s">
        <v>12</v>
      </c>
      <c r="E19" s="383" t="s">
        <v>47</v>
      </c>
      <c r="F19" s="104">
        <v>30</v>
      </c>
      <c r="G19" s="104"/>
      <c r="H19" s="19">
        <v>2.2799999999999998</v>
      </c>
      <c r="I19" s="20">
        <v>0.24</v>
      </c>
      <c r="J19" s="21">
        <v>14.76</v>
      </c>
      <c r="K19" s="216">
        <v>70.5</v>
      </c>
      <c r="L19" s="218">
        <v>0.03</v>
      </c>
      <c r="M19" s="19">
        <v>0.01</v>
      </c>
      <c r="N19" s="20">
        <v>0</v>
      </c>
      <c r="O19" s="20">
        <v>0</v>
      </c>
      <c r="P19" s="44">
        <v>0</v>
      </c>
      <c r="Q19" s="218">
        <v>6</v>
      </c>
      <c r="R19" s="20">
        <v>19.5</v>
      </c>
      <c r="S19" s="20">
        <v>4.2</v>
      </c>
      <c r="T19" s="20">
        <v>0.33</v>
      </c>
      <c r="U19" s="20">
        <v>27.9</v>
      </c>
      <c r="V19" s="20">
        <v>1E-3</v>
      </c>
      <c r="W19" s="20">
        <v>2E-3</v>
      </c>
      <c r="X19" s="44">
        <v>4.3499999999999996</v>
      </c>
    </row>
    <row r="20" spans="1:24" s="16" customFormat="1" ht="33.75" customHeight="1" x14ac:dyDescent="0.3">
      <c r="A20" s="446"/>
      <c r="B20" s="557"/>
      <c r="C20" s="105">
        <v>120</v>
      </c>
      <c r="D20" s="255" t="s">
        <v>13</v>
      </c>
      <c r="E20" s="383" t="s">
        <v>43</v>
      </c>
      <c r="F20" s="104">
        <v>30</v>
      </c>
      <c r="G20" s="104"/>
      <c r="H20" s="19">
        <v>1.98</v>
      </c>
      <c r="I20" s="20">
        <v>0.36</v>
      </c>
      <c r="J20" s="21">
        <v>12.06</v>
      </c>
      <c r="K20" s="216">
        <v>59.4</v>
      </c>
      <c r="L20" s="218">
        <v>0.05</v>
      </c>
      <c r="M20" s="19">
        <v>0.02</v>
      </c>
      <c r="N20" s="20">
        <v>0</v>
      </c>
      <c r="O20" s="20">
        <v>0</v>
      </c>
      <c r="P20" s="44">
        <v>0</v>
      </c>
      <c r="Q20" s="218">
        <v>8.6999999999999993</v>
      </c>
      <c r="R20" s="20">
        <v>45</v>
      </c>
      <c r="S20" s="20">
        <v>14.1</v>
      </c>
      <c r="T20" s="20">
        <v>1.17</v>
      </c>
      <c r="U20" s="20">
        <v>70.5</v>
      </c>
      <c r="V20" s="20">
        <v>1E-3</v>
      </c>
      <c r="W20" s="20">
        <v>2E-3</v>
      </c>
      <c r="X20" s="44">
        <v>0.01</v>
      </c>
    </row>
    <row r="21" spans="1:24" s="16" customFormat="1" ht="33.75" customHeight="1" x14ac:dyDescent="0.3">
      <c r="A21" s="446"/>
      <c r="B21" s="557"/>
      <c r="C21" s="277"/>
      <c r="D21" s="447"/>
      <c r="E21" s="305" t="s">
        <v>17</v>
      </c>
      <c r="F21" s="212">
        <f>SUM(F14:F20)</f>
        <v>890</v>
      </c>
      <c r="G21" s="213"/>
      <c r="H21" s="154">
        <f t="shared" ref="H21:X21" si="1">SUM(H14:H20)</f>
        <v>40.729999999999997</v>
      </c>
      <c r="I21" s="32">
        <f t="shared" si="1"/>
        <v>29.619999999999997</v>
      </c>
      <c r="J21" s="210">
        <f t="shared" si="1"/>
        <v>118.9</v>
      </c>
      <c r="K21" s="212">
        <f t="shared" si="1"/>
        <v>907.98</v>
      </c>
      <c r="L21" s="154">
        <f t="shared" si="1"/>
        <v>0.89</v>
      </c>
      <c r="M21" s="32">
        <f t="shared" si="1"/>
        <v>0.42000000000000004</v>
      </c>
      <c r="N21" s="32">
        <f t="shared" si="1"/>
        <v>14.55</v>
      </c>
      <c r="O21" s="32">
        <f t="shared" si="1"/>
        <v>190</v>
      </c>
      <c r="P21" s="210">
        <f t="shared" si="1"/>
        <v>0.09</v>
      </c>
      <c r="Q21" s="154">
        <f t="shared" si="1"/>
        <v>116.16</v>
      </c>
      <c r="R21" s="32">
        <f t="shared" si="1"/>
        <v>552.88</v>
      </c>
      <c r="S21" s="32">
        <f t="shared" si="1"/>
        <v>214.47</v>
      </c>
      <c r="T21" s="32">
        <f t="shared" si="1"/>
        <v>10.11</v>
      </c>
      <c r="U21" s="32">
        <f t="shared" si="1"/>
        <v>1167.8100000000002</v>
      </c>
      <c r="V21" s="32">
        <f t="shared" si="1"/>
        <v>1.72E-2</v>
      </c>
      <c r="W21" s="32">
        <f t="shared" si="1"/>
        <v>1.2E-2</v>
      </c>
      <c r="X21" s="50">
        <f t="shared" si="1"/>
        <v>4.4399999999999995</v>
      </c>
    </row>
    <row r="22" spans="1:24" s="16" customFormat="1" ht="33.75" customHeight="1" thickBot="1" x14ac:dyDescent="0.35">
      <c r="A22" s="84"/>
      <c r="B22" s="558"/>
      <c r="C22" s="110"/>
      <c r="D22" s="355"/>
      <c r="E22" s="306" t="s">
        <v>18</v>
      </c>
      <c r="F22" s="107"/>
      <c r="G22" s="151"/>
      <c r="H22" s="156"/>
      <c r="I22" s="49"/>
      <c r="J22" s="96"/>
      <c r="K22" s="149">
        <f>K21/27.2</f>
        <v>33.381617647058825</v>
      </c>
      <c r="L22" s="156"/>
      <c r="M22" s="49"/>
      <c r="N22" s="49"/>
      <c r="O22" s="49"/>
      <c r="P22" s="96"/>
      <c r="Q22" s="156"/>
      <c r="R22" s="49"/>
      <c r="S22" s="49"/>
      <c r="T22" s="49"/>
      <c r="U22" s="49"/>
      <c r="V22" s="49"/>
      <c r="W22" s="49"/>
      <c r="X22" s="85"/>
    </row>
    <row r="23" spans="1:24" x14ac:dyDescent="0.3">
      <c r="A23" s="2"/>
      <c r="C23" s="4"/>
      <c r="D23" s="2"/>
      <c r="E23" s="2"/>
      <c r="F23" s="2"/>
      <c r="G23" s="9"/>
      <c r="H23" s="10"/>
      <c r="I23" s="9"/>
      <c r="J23" s="2"/>
      <c r="K23" s="12"/>
      <c r="L23" s="2"/>
      <c r="M23" s="2"/>
      <c r="N23" s="2"/>
    </row>
    <row r="24" spans="1:24" ht="18" x14ac:dyDescent="0.3">
      <c r="A24" s="289"/>
      <c r="B24" s="289"/>
      <c r="C24" s="221"/>
      <c r="D24" s="165"/>
      <c r="E24" s="24"/>
      <c r="F24" s="25"/>
      <c r="G24" s="11"/>
      <c r="H24" s="9"/>
      <c r="I24" s="11"/>
      <c r="J24" s="11"/>
    </row>
    <row r="25" spans="1:24" x14ac:dyDescent="0.3">
      <c r="D25" s="11"/>
      <c r="E25" s="11"/>
      <c r="F25" s="11"/>
      <c r="G25" s="11"/>
      <c r="H25" s="11"/>
      <c r="I25" s="11"/>
      <c r="J25" s="11"/>
    </row>
  </sheetData>
  <mergeCells count="3">
    <mergeCell ref="F4:F5"/>
    <mergeCell ref="L4:P4"/>
    <mergeCell ref="Q4:X4"/>
  </mergeCells>
  <pageMargins left="0.7" right="0.7" top="0.75" bottom="0.75" header="0.3" footer="0.3"/>
  <pageSetup paperSize="9" scale="3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30"/>
  <sheetViews>
    <sheetView topLeftCell="C20" zoomScale="90" zoomScaleNormal="90" workbookViewId="0">
      <selection activeCell="E45" sqref="E45"/>
    </sheetView>
  </sheetViews>
  <sheetFormatPr defaultRowHeight="14.4" x14ac:dyDescent="0.3"/>
  <cols>
    <col min="1" max="1" width="20.109375" customWidth="1"/>
    <col min="2" max="2" width="13.109375" style="5" customWidth="1"/>
    <col min="3" max="3" width="15.6640625" style="5" customWidth="1"/>
    <col min="4" max="4" width="20.88671875" customWidth="1"/>
    <col min="5" max="5" width="54.33203125" customWidth="1"/>
    <col min="6" max="6" width="16.33203125" customWidth="1"/>
    <col min="7" max="7" width="10.88671875" customWidth="1"/>
    <col min="9" max="9" width="11.33203125" customWidth="1"/>
    <col min="10" max="10" width="12.88671875" customWidth="1"/>
    <col min="11" max="11" width="20.6640625" customWidth="1"/>
    <col min="12" max="12" width="11.33203125" customWidth="1"/>
    <col min="16" max="16" width="9.109375" customWidth="1"/>
    <col min="23" max="23" width="11.109375" bestFit="1" customWidth="1"/>
  </cols>
  <sheetData>
    <row r="2" spans="1:24" ht="22.8" x14ac:dyDescent="0.4">
      <c r="A2" s="6" t="s">
        <v>1</v>
      </c>
      <c r="C2" s="7"/>
      <c r="D2" s="6" t="s">
        <v>3</v>
      </c>
      <c r="E2" s="6"/>
      <c r="F2" s="8" t="s">
        <v>2</v>
      </c>
      <c r="G2" s="88">
        <v>9</v>
      </c>
      <c r="H2" s="6"/>
      <c r="K2" s="8"/>
      <c r="L2" s="7"/>
      <c r="M2" s="1"/>
      <c r="N2" s="2"/>
    </row>
    <row r="3" spans="1:24" ht="15" thickBot="1" x14ac:dyDescent="0.35">
      <c r="A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24" s="16" customFormat="1" ht="21.75" customHeight="1" thickBot="1" x14ac:dyDescent="0.35">
      <c r="A4" s="439"/>
      <c r="B4" s="86"/>
      <c r="C4" s="378" t="s">
        <v>36</v>
      </c>
      <c r="D4" s="197"/>
      <c r="E4" s="393"/>
      <c r="F4" s="453"/>
      <c r="G4" s="455"/>
      <c r="H4" s="495" t="s">
        <v>19</v>
      </c>
      <c r="I4" s="496"/>
      <c r="J4" s="497"/>
      <c r="K4" s="414" t="s">
        <v>20</v>
      </c>
      <c r="L4" s="686" t="s">
        <v>21</v>
      </c>
      <c r="M4" s="687"/>
      <c r="N4" s="688"/>
      <c r="O4" s="688"/>
      <c r="P4" s="689"/>
      <c r="Q4" s="690" t="s">
        <v>22</v>
      </c>
      <c r="R4" s="691"/>
      <c r="S4" s="691"/>
      <c r="T4" s="691"/>
      <c r="U4" s="691"/>
      <c r="V4" s="691"/>
      <c r="W4" s="691"/>
      <c r="X4" s="692"/>
    </row>
    <row r="5" spans="1:24" s="16" customFormat="1" ht="28.5" customHeight="1" thickBot="1" x14ac:dyDescent="0.35">
      <c r="A5" s="440" t="s">
        <v>0</v>
      </c>
      <c r="B5" s="87"/>
      <c r="C5" s="74" t="s">
        <v>37</v>
      </c>
      <c r="D5" s="396" t="s">
        <v>38</v>
      </c>
      <c r="E5" s="518" t="s">
        <v>35</v>
      </c>
      <c r="F5" s="370" t="s">
        <v>23</v>
      </c>
      <c r="G5" s="518" t="s">
        <v>34</v>
      </c>
      <c r="H5" s="363" t="s">
        <v>24</v>
      </c>
      <c r="I5" s="565" t="s">
        <v>25</v>
      </c>
      <c r="J5" s="370" t="s">
        <v>26</v>
      </c>
      <c r="K5" s="415" t="s">
        <v>27</v>
      </c>
      <c r="L5" s="348" t="s">
        <v>28</v>
      </c>
      <c r="M5" s="348" t="s">
        <v>59</v>
      </c>
      <c r="N5" s="348" t="s">
        <v>29</v>
      </c>
      <c r="O5" s="349" t="s">
        <v>60</v>
      </c>
      <c r="P5" s="348" t="s">
        <v>61</v>
      </c>
      <c r="Q5" s="348" t="s">
        <v>30</v>
      </c>
      <c r="R5" s="348" t="s">
        <v>31</v>
      </c>
      <c r="S5" s="348" t="s">
        <v>32</v>
      </c>
      <c r="T5" s="348" t="s">
        <v>33</v>
      </c>
      <c r="U5" s="348" t="s">
        <v>62</v>
      </c>
      <c r="V5" s="348" t="s">
        <v>63</v>
      </c>
      <c r="W5" s="348" t="s">
        <v>64</v>
      </c>
      <c r="X5" s="565" t="s">
        <v>65</v>
      </c>
    </row>
    <row r="6" spans="1:24" s="16" customFormat="1" ht="26.4" customHeight="1" x14ac:dyDescent="0.3">
      <c r="A6" s="54" t="s">
        <v>5</v>
      </c>
      <c r="B6" s="513"/>
      <c r="C6" s="343" t="s">
        <v>56</v>
      </c>
      <c r="D6" s="215" t="s">
        <v>16</v>
      </c>
      <c r="E6" s="405" t="s">
        <v>40</v>
      </c>
      <c r="F6" s="108">
        <v>17</v>
      </c>
      <c r="G6" s="399"/>
      <c r="H6" s="209">
        <v>2.48</v>
      </c>
      <c r="I6" s="37">
        <v>3.96</v>
      </c>
      <c r="J6" s="38">
        <v>0.68</v>
      </c>
      <c r="K6" s="261">
        <v>48.11</v>
      </c>
      <c r="L6" s="209"/>
      <c r="M6" s="36"/>
      <c r="N6" s="37"/>
      <c r="O6" s="37"/>
      <c r="P6" s="38"/>
      <c r="Q6" s="209"/>
      <c r="R6" s="37"/>
      <c r="S6" s="37"/>
      <c r="T6" s="37"/>
      <c r="U6" s="37"/>
      <c r="V6" s="37"/>
      <c r="W6" s="37"/>
      <c r="X6" s="38"/>
    </row>
    <row r="7" spans="1:24" s="16" customFormat="1" ht="26.4" customHeight="1" x14ac:dyDescent="0.3">
      <c r="A7" s="54"/>
      <c r="B7" s="119"/>
      <c r="C7" s="104">
        <v>401</v>
      </c>
      <c r="D7" s="342" t="s">
        <v>8</v>
      </c>
      <c r="E7" s="667" t="s">
        <v>160</v>
      </c>
      <c r="F7" s="217">
        <v>100</v>
      </c>
      <c r="G7" s="667"/>
      <c r="H7" s="262">
        <v>14.4</v>
      </c>
      <c r="I7" s="28">
        <v>6.66</v>
      </c>
      <c r="J7" s="29">
        <v>13.19</v>
      </c>
      <c r="K7" s="668">
        <v>169.5</v>
      </c>
      <c r="L7" s="262">
        <v>0.1</v>
      </c>
      <c r="M7" s="28">
        <v>0.11</v>
      </c>
      <c r="N7" s="28">
        <v>1.47</v>
      </c>
      <c r="O7" s="28">
        <v>160</v>
      </c>
      <c r="P7" s="362">
        <v>0.28000000000000003</v>
      </c>
      <c r="Q7" s="260">
        <v>44.5</v>
      </c>
      <c r="R7" s="28">
        <v>192.1</v>
      </c>
      <c r="S7" s="28">
        <v>51.85</v>
      </c>
      <c r="T7" s="28">
        <v>1.1599999999999999</v>
      </c>
      <c r="U7" s="28">
        <v>354.1</v>
      </c>
      <c r="V7" s="28">
        <v>0.10100000000000001</v>
      </c>
      <c r="W7" s="28">
        <v>1.2999999999999999E-2</v>
      </c>
      <c r="X7" s="39">
        <v>0.48</v>
      </c>
    </row>
    <row r="8" spans="1:24" s="34" customFormat="1" ht="26.25" customHeight="1" x14ac:dyDescent="0.3">
      <c r="A8" s="54"/>
      <c r="B8" s="119"/>
      <c r="C8" s="118">
        <v>50</v>
      </c>
      <c r="D8" s="158" t="s">
        <v>50</v>
      </c>
      <c r="E8" s="121" t="s">
        <v>54</v>
      </c>
      <c r="F8" s="118">
        <v>180</v>
      </c>
      <c r="G8" s="132"/>
      <c r="H8" s="531">
        <v>3.94</v>
      </c>
      <c r="I8" s="532">
        <v>9.3699999999999992</v>
      </c>
      <c r="J8" s="533">
        <v>25.88</v>
      </c>
      <c r="K8" s="534">
        <v>204.26</v>
      </c>
      <c r="L8" s="196">
        <v>0.15</v>
      </c>
      <c r="M8" s="55">
        <v>0.14000000000000001</v>
      </c>
      <c r="N8" s="55">
        <v>13.39</v>
      </c>
      <c r="O8" s="55">
        <v>60</v>
      </c>
      <c r="P8" s="56">
        <v>0.18</v>
      </c>
      <c r="Q8" s="196">
        <v>47.81</v>
      </c>
      <c r="R8" s="55">
        <v>108.62</v>
      </c>
      <c r="S8" s="55">
        <v>36.590000000000003</v>
      </c>
      <c r="T8" s="55">
        <v>1.35</v>
      </c>
      <c r="U8" s="55">
        <v>816.43</v>
      </c>
      <c r="V8" s="55">
        <v>8.9999999999999993E-3</v>
      </c>
      <c r="W8" s="55">
        <v>1E-3</v>
      </c>
      <c r="X8" s="161">
        <v>0.05</v>
      </c>
    </row>
    <row r="9" spans="1:24" s="16" customFormat="1" ht="37.5" customHeight="1" x14ac:dyDescent="0.3">
      <c r="A9" s="59"/>
      <c r="B9" s="117"/>
      <c r="C9" s="75">
        <v>104</v>
      </c>
      <c r="D9" s="417" t="s">
        <v>15</v>
      </c>
      <c r="E9" s="384" t="s">
        <v>169</v>
      </c>
      <c r="F9" s="684">
        <v>200</v>
      </c>
      <c r="G9" s="75"/>
      <c r="H9" s="191">
        <v>0</v>
      </c>
      <c r="I9" s="15">
        <v>0</v>
      </c>
      <c r="J9" s="39">
        <v>14.16</v>
      </c>
      <c r="K9" s="200">
        <v>55.44</v>
      </c>
      <c r="L9" s="191">
        <v>0.09</v>
      </c>
      <c r="M9" s="15">
        <v>0.1</v>
      </c>
      <c r="N9" s="15">
        <v>2.94</v>
      </c>
      <c r="O9" s="15">
        <v>80</v>
      </c>
      <c r="P9" s="18">
        <v>0.96</v>
      </c>
      <c r="Q9" s="191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39">
        <v>0</v>
      </c>
    </row>
    <row r="10" spans="1:24" s="34" customFormat="1" ht="27.75" customHeight="1" x14ac:dyDescent="0.3">
      <c r="A10" s="54"/>
      <c r="B10" s="119"/>
      <c r="C10" s="350">
        <v>119</v>
      </c>
      <c r="D10" s="119" t="s">
        <v>12</v>
      </c>
      <c r="E10" s="344" t="s">
        <v>47</v>
      </c>
      <c r="F10" s="132">
        <v>30</v>
      </c>
      <c r="G10" s="104"/>
      <c r="H10" s="19">
        <v>2.2799999999999998</v>
      </c>
      <c r="I10" s="20">
        <v>0.24</v>
      </c>
      <c r="J10" s="21">
        <v>14.76</v>
      </c>
      <c r="K10" s="216">
        <v>70.5</v>
      </c>
      <c r="L10" s="19">
        <v>0.03</v>
      </c>
      <c r="M10" s="20">
        <v>0.01</v>
      </c>
      <c r="N10" s="20">
        <v>0</v>
      </c>
      <c r="O10" s="20">
        <v>0</v>
      </c>
      <c r="P10" s="21">
        <v>0</v>
      </c>
      <c r="Q10" s="218">
        <v>6</v>
      </c>
      <c r="R10" s="20">
        <v>19.5</v>
      </c>
      <c r="S10" s="20">
        <v>4.2</v>
      </c>
      <c r="T10" s="20">
        <v>0.33</v>
      </c>
      <c r="U10" s="20">
        <v>27.9</v>
      </c>
      <c r="V10" s="20">
        <v>1E-3</v>
      </c>
      <c r="W10" s="20">
        <v>2E-3</v>
      </c>
      <c r="X10" s="44">
        <v>4.3499999999999996</v>
      </c>
    </row>
    <row r="11" spans="1:24" s="34" customFormat="1" ht="23.25" customHeight="1" x14ac:dyDescent="0.3">
      <c r="A11" s="54"/>
      <c r="B11" s="119"/>
      <c r="C11" s="117">
        <v>120</v>
      </c>
      <c r="D11" s="119" t="s">
        <v>13</v>
      </c>
      <c r="E11" s="120" t="s">
        <v>11</v>
      </c>
      <c r="F11" s="97">
        <v>30</v>
      </c>
      <c r="G11" s="103"/>
      <c r="H11" s="17">
        <v>1.98</v>
      </c>
      <c r="I11" s="15">
        <v>0.36</v>
      </c>
      <c r="J11" s="18">
        <v>12.06</v>
      </c>
      <c r="K11" s="143">
        <v>59.4</v>
      </c>
      <c r="L11" s="17">
        <v>0.05</v>
      </c>
      <c r="M11" s="17">
        <v>0.02</v>
      </c>
      <c r="N11" s="15">
        <v>0</v>
      </c>
      <c r="O11" s="15">
        <v>0</v>
      </c>
      <c r="P11" s="18">
        <v>0</v>
      </c>
      <c r="Q11" s="191">
        <v>8.6999999999999993</v>
      </c>
      <c r="R11" s="15">
        <v>45</v>
      </c>
      <c r="S11" s="15">
        <v>14.1</v>
      </c>
      <c r="T11" s="15">
        <v>1.17</v>
      </c>
      <c r="U11" s="15">
        <v>70.5</v>
      </c>
      <c r="V11" s="15">
        <v>1E-3</v>
      </c>
      <c r="W11" s="15">
        <v>2E-3</v>
      </c>
      <c r="X11" s="39">
        <v>0.01</v>
      </c>
    </row>
    <row r="12" spans="1:24" s="34" customFormat="1" ht="23.25" customHeight="1" x14ac:dyDescent="0.3">
      <c r="A12" s="54"/>
      <c r="B12" s="119"/>
      <c r="C12" s="118"/>
      <c r="D12" s="157"/>
      <c r="E12" s="242" t="s">
        <v>17</v>
      </c>
      <c r="F12" s="284">
        <f>SUM(F6:F11)</f>
        <v>557</v>
      </c>
      <c r="G12" s="104"/>
      <c r="H12" s="154">
        <f t="shared" ref="H12:X12" si="0">SUM(H6:H11)</f>
        <v>25.080000000000002</v>
      </c>
      <c r="I12" s="32">
        <f t="shared" si="0"/>
        <v>20.59</v>
      </c>
      <c r="J12" s="210">
        <f t="shared" si="0"/>
        <v>80.73</v>
      </c>
      <c r="K12" s="213">
        <f t="shared" si="0"/>
        <v>607.20999999999992</v>
      </c>
      <c r="L12" s="154">
        <f t="shared" si="0"/>
        <v>0.42</v>
      </c>
      <c r="M12" s="32">
        <f t="shared" si="0"/>
        <v>0.38</v>
      </c>
      <c r="N12" s="32">
        <f t="shared" si="0"/>
        <v>17.8</v>
      </c>
      <c r="O12" s="32">
        <f t="shared" si="0"/>
        <v>300</v>
      </c>
      <c r="P12" s="50">
        <f t="shared" si="0"/>
        <v>1.42</v>
      </c>
      <c r="Q12" s="33">
        <f t="shared" si="0"/>
        <v>107.01</v>
      </c>
      <c r="R12" s="32">
        <f t="shared" si="0"/>
        <v>365.22</v>
      </c>
      <c r="S12" s="32">
        <f t="shared" si="0"/>
        <v>106.74</v>
      </c>
      <c r="T12" s="32">
        <f t="shared" si="0"/>
        <v>4.01</v>
      </c>
      <c r="U12" s="32">
        <f t="shared" si="0"/>
        <v>1268.93</v>
      </c>
      <c r="V12" s="32">
        <f t="shared" si="0"/>
        <v>0.112</v>
      </c>
      <c r="W12" s="32">
        <f t="shared" si="0"/>
        <v>1.8000000000000002E-2</v>
      </c>
      <c r="X12" s="50">
        <f t="shared" si="0"/>
        <v>4.8899999999999997</v>
      </c>
    </row>
    <row r="13" spans="1:24" s="16" customFormat="1" ht="33.75" customHeight="1" thickBot="1" x14ac:dyDescent="0.35">
      <c r="A13" s="65"/>
      <c r="B13" s="102"/>
      <c r="C13" s="211"/>
      <c r="D13" s="102"/>
      <c r="E13" s="366" t="s">
        <v>18</v>
      </c>
      <c r="F13" s="203"/>
      <c r="G13" s="109"/>
      <c r="H13" s="156"/>
      <c r="I13" s="49"/>
      <c r="J13" s="96"/>
      <c r="K13" s="236">
        <f>K12/27.2</f>
        <v>22.323897058823526</v>
      </c>
      <c r="L13" s="156"/>
      <c r="M13" s="49"/>
      <c r="N13" s="49"/>
      <c r="O13" s="49"/>
      <c r="P13" s="85"/>
      <c r="Q13" s="126"/>
      <c r="R13" s="49"/>
      <c r="S13" s="49"/>
      <c r="T13" s="49"/>
      <c r="U13" s="49"/>
      <c r="V13" s="49"/>
      <c r="W13" s="49"/>
      <c r="X13" s="85"/>
    </row>
    <row r="14" spans="1:24" s="16" customFormat="1" ht="33.75" customHeight="1" x14ac:dyDescent="0.3">
      <c r="A14" s="301" t="s">
        <v>6</v>
      </c>
      <c r="B14" s="548"/>
      <c r="C14" s="548">
        <v>10</v>
      </c>
      <c r="D14" s="651" t="s">
        <v>131</v>
      </c>
      <c r="E14" s="652" t="s">
        <v>132</v>
      </c>
      <c r="F14" s="653">
        <v>100</v>
      </c>
      <c r="G14" s="654"/>
      <c r="H14" s="263">
        <v>0.82</v>
      </c>
      <c r="I14" s="47">
        <v>9.25</v>
      </c>
      <c r="J14" s="294">
        <v>2.5099999999999998</v>
      </c>
      <c r="K14" s="548">
        <v>88.81</v>
      </c>
      <c r="L14" s="474">
        <v>0.03</v>
      </c>
      <c r="M14" s="47">
        <v>0.04</v>
      </c>
      <c r="N14" s="47">
        <v>13.17</v>
      </c>
      <c r="O14" s="47">
        <v>40</v>
      </c>
      <c r="P14" s="294">
        <v>0</v>
      </c>
      <c r="Q14" s="263">
        <v>31.22</v>
      </c>
      <c r="R14" s="47">
        <v>42.09</v>
      </c>
      <c r="S14" s="47">
        <v>15.59</v>
      </c>
      <c r="T14" s="47">
        <v>0.62</v>
      </c>
      <c r="U14" s="47">
        <v>190.39</v>
      </c>
      <c r="V14" s="47">
        <v>0</v>
      </c>
      <c r="W14" s="47">
        <v>0</v>
      </c>
      <c r="X14" s="48">
        <v>0</v>
      </c>
    </row>
    <row r="15" spans="1:24" s="16" customFormat="1" ht="33.75" customHeight="1" x14ac:dyDescent="0.3">
      <c r="A15" s="60"/>
      <c r="B15" s="104"/>
      <c r="C15" s="501">
        <v>397</v>
      </c>
      <c r="D15" s="417" t="s">
        <v>7</v>
      </c>
      <c r="E15" s="384" t="s">
        <v>158</v>
      </c>
      <c r="F15" s="150">
        <v>250</v>
      </c>
      <c r="G15" s="103"/>
      <c r="H15" s="192">
        <v>2.46</v>
      </c>
      <c r="I15" s="13">
        <v>6.83</v>
      </c>
      <c r="J15" s="22">
        <v>12.01</v>
      </c>
      <c r="K15" s="106">
        <v>120.25</v>
      </c>
      <c r="L15" s="53">
        <v>0.05</v>
      </c>
      <c r="M15" s="13">
        <v>0.06</v>
      </c>
      <c r="N15" s="13">
        <v>5.3</v>
      </c>
      <c r="O15" s="13">
        <v>160</v>
      </c>
      <c r="P15" s="22">
        <v>0.09</v>
      </c>
      <c r="Q15" s="192">
        <v>38.67</v>
      </c>
      <c r="R15" s="13">
        <v>53.85</v>
      </c>
      <c r="S15" s="13">
        <v>22.5</v>
      </c>
      <c r="T15" s="13">
        <v>1.07</v>
      </c>
      <c r="U15" s="13">
        <v>317.20999999999998</v>
      </c>
      <c r="V15" s="13">
        <v>6.0000000000000001E-3</v>
      </c>
      <c r="W15" s="13">
        <v>0.6</v>
      </c>
      <c r="X15" s="41">
        <v>0.03</v>
      </c>
    </row>
    <row r="16" spans="1:24" s="16" customFormat="1" ht="27" customHeight="1" x14ac:dyDescent="0.3">
      <c r="A16" s="67"/>
      <c r="B16" s="104"/>
      <c r="C16" s="104">
        <v>122</v>
      </c>
      <c r="D16" s="342" t="s">
        <v>8</v>
      </c>
      <c r="E16" s="138" t="s">
        <v>133</v>
      </c>
      <c r="F16" s="309">
        <v>280</v>
      </c>
      <c r="G16" s="104"/>
      <c r="H16" s="218">
        <v>29.44</v>
      </c>
      <c r="I16" s="20">
        <v>18.420000000000002</v>
      </c>
      <c r="J16" s="21">
        <v>42.52</v>
      </c>
      <c r="K16" s="146">
        <v>443.57</v>
      </c>
      <c r="L16" s="19">
        <v>0.18</v>
      </c>
      <c r="M16" s="19">
        <v>0.2</v>
      </c>
      <c r="N16" s="20">
        <v>3.75</v>
      </c>
      <c r="O16" s="20">
        <v>220</v>
      </c>
      <c r="P16" s="21">
        <v>0</v>
      </c>
      <c r="Q16" s="218">
        <v>42.41</v>
      </c>
      <c r="R16" s="20">
        <v>323.20999999999998</v>
      </c>
      <c r="S16" s="20">
        <v>109.75</v>
      </c>
      <c r="T16" s="20">
        <v>2.91</v>
      </c>
      <c r="U16" s="20">
        <v>534.91999999999996</v>
      </c>
      <c r="V16" s="20">
        <v>1E-3</v>
      </c>
      <c r="W16" s="20">
        <v>1E-3</v>
      </c>
      <c r="X16" s="44">
        <v>0.01</v>
      </c>
    </row>
    <row r="17" spans="1:24" s="16" customFormat="1" ht="37.5" customHeight="1" x14ac:dyDescent="0.3">
      <c r="A17" s="82"/>
      <c r="B17" s="120"/>
      <c r="C17" s="75">
        <v>104</v>
      </c>
      <c r="D17" s="417" t="s">
        <v>15</v>
      </c>
      <c r="E17" s="384" t="s">
        <v>170</v>
      </c>
      <c r="F17" s="684">
        <v>200</v>
      </c>
      <c r="G17" s="75"/>
      <c r="H17" s="191">
        <v>0</v>
      </c>
      <c r="I17" s="15">
        <v>0</v>
      </c>
      <c r="J17" s="39">
        <v>14.16</v>
      </c>
      <c r="K17" s="200">
        <v>55.48</v>
      </c>
      <c r="L17" s="191">
        <v>0.09</v>
      </c>
      <c r="M17" s="15">
        <v>0.1</v>
      </c>
      <c r="N17" s="15">
        <v>2.94</v>
      </c>
      <c r="O17" s="15">
        <v>80</v>
      </c>
      <c r="P17" s="18">
        <v>0.96</v>
      </c>
      <c r="Q17" s="191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39">
        <v>0</v>
      </c>
    </row>
    <row r="18" spans="1:24" s="16" customFormat="1" ht="37.5" customHeight="1" x14ac:dyDescent="0.3">
      <c r="A18" s="81"/>
      <c r="B18" s="104"/>
      <c r="C18" s="286">
        <v>119</v>
      </c>
      <c r="D18" s="304" t="s">
        <v>12</v>
      </c>
      <c r="E18" s="121" t="s">
        <v>47</v>
      </c>
      <c r="F18" s="97">
        <v>45</v>
      </c>
      <c r="G18" s="103"/>
      <c r="H18" s="17">
        <v>3.42</v>
      </c>
      <c r="I18" s="15">
        <v>0.36</v>
      </c>
      <c r="J18" s="18">
        <v>22.14</v>
      </c>
      <c r="K18" s="143">
        <v>105.75</v>
      </c>
      <c r="L18" s="17">
        <v>0.05</v>
      </c>
      <c r="M18" s="17">
        <v>0.01</v>
      </c>
      <c r="N18" s="15">
        <v>0</v>
      </c>
      <c r="O18" s="15">
        <v>0</v>
      </c>
      <c r="P18" s="18">
        <v>0</v>
      </c>
      <c r="Q18" s="191">
        <v>9</v>
      </c>
      <c r="R18" s="15">
        <v>29.25</v>
      </c>
      <c r="S18" s="15">
        <v>6.3</v>
      </c>
      <c r="T18" s="15">
        <v>0.5</v>
      </c>
      <c r="U18" s="15">
        <v>41.85</v>
      </c>
      <c r="V18" s="15">
        <v>1E-3</v>
      </c>
      <c r="W18" s="15">
        <v>3.0000000000000001E-3</v>
      </c>
      <c r="X18" s="41">
        <v>6.53</v>
      </c>
    </row>
    <row r="19" spans="1:24" s="16" customFormat="1" ht="33.75" customHeight="1" x14ac:dyDescent="0.3">
      <c r="A19" s="67"/>
      <c r="B19" s="648"/>
      <c r="C19" s="351">
        <v>120</v>
      </c>
      <c r="D19" s="649" t="s">
        <v>13</v>
      </c>
      <c r="E19" s="650" t="s">
        <v>11</v>
      </c>
      <c r="F19" s="132">
        <v>30</v>
      </c>
      <c r="G19" s="104"/>
      <c r="H19" s="217">
        <v>1.98</v>
      </c>
      <c r="I19" s="20">
        <v>0.36</v>
      </c>
      <c r="J19" s="21">
        <v>12.06</v>
      </c>
      <c r="K19" s="216">
        <v>59.4</v>
      </c>
      <c r="L19" s="19">
        <v>0.05</v>
      </c>
      <c r="M19" s="20">
        <v>0.02</v>
      </c>
      <c r="N19" s="20">
        <v>0</v>
      </c>
      <c r="O19" s="20">
        <v>0</v>
      </c>
      <c r="P19" s="21">
        <v>0</v>
      </c>
      <c r="Q19" s="218">
        <v>8.6999999999999993</v>
      </c>
      <c r="R19" s="20">
        <v>45</v>
      </c>
      <c r="S19" s="20">
        <v>14.1</v>
      </c>
      <c r="T19" s="20">
        <v>1.17</v>
      </c>
      <c r="U19" s="20">
        <v>70.5</v>
      </c>
      <c r="V19" s="20">
        <v>1E-3</v>
      </c>
      <c r="W19" s="20">
        <v>2E-3</v>
      </c>
      <c r="X19" s="44">
        <v>0.01</v>
      </c>
    </row>
    <row r="20" spans="1:24" s="16" customFormat="1" ht="33.75" customHeight="1" x14ac:dyDescent="0.3">
      <c r="A20" s="67"/>
      <c r="B20" s="171"/>
      <c r="C20" s="346"/>
      <c r="D20" s="386"/>
      <c r="E20" s="305" t="s">
        <v>17</v>
      </c>
      <c r="F20" s="213">
        <f>F14+F15+F16+F17+F18+F19</f>
        <v>905</v>
      </c>
      <c r="G20" s="104"/>
      <c r="H20" s="132">
        <f t="shared" ref="H20:X20" si="1">H14+H15+H16+H17+H18+H19</f>
        <v>38.119999999999997</v>
      </c>
      <c r="I20" s="32">
        <f t="shared" si="1"/>
        <v>35.22</v>
      </c>
      <c r="J20" s="210">
        <f t="shared" si="1"/>
        <v>105.4</v>
      </c>
      <c r="K20" s="212">
        <f t="shared" si="1"/>
        <v>873.26</v>
      </c>
      <c r="L20" s="33">
        <f t="shared" si="1"/>
        <v>0.44999999999999996</v>
      </c>
      <c r="M20" s="32">
        <f t="shared" si="1"/>
        <v>0.43000000000000005</v>
      </c>
      <c r="N20" s="32">
        <f t="shared" si="1"/>
        <v>25.16</v>
      </c>
      <c r="O20" s="32">
        <f t="shared" si="1"/>
        <v>500</v>
      </c>
      <c r="P20" s="210">
        <f t="shared" si="1"/>
        <v>1.05</v>
      </c>
      <c r="Q20" s="154">
        <f t="shared" si="1"/>
        <v>130</v>
      </c>
      <c r="R20" s="32">
        <f t="shared" si="1"/>
        <v>493.4</v>
      </c>
      <c r="S20" s="32">
        <f t="shared" si="1"/>
        <v>168.24</v>
      </c>
      <c r="T20" s="32">
        <f t="shared" si="1"/>
        <v>6.27</v>
      </c>
      <c r="U20" s="32">
        <f t="shared" si="1"/>
        <v>1154.8699999999999</v>
      </c>
      <c r="V20" s="32">
        <f t="shared" si="1"/>
        <v>9.0000000000000011E-3</v>
      </c>
      <c r="W20" s="32">
        <f t="shared" si="1"/>
        <v>0.60599999999999998</v>
      </c>
      <c r="X20" s="50">
        <f t="shared" si="1"/>
        <v>6.58</v>
      </c>
    </row>
    <row r="21" spans="1:24" ht="20.25" customHeight="1" thickBot="1" x14ac:dyDescent="0.35">
      <c r="A21" s="84"/>
      <c r="B21" s="635"/>
      <c r="C21" s="347"/>
      <c r="D21" s="388"/>
      <c r="E21" s="306" t="s">
        <v>18</v>
      </c>
      <c r="F21" s="655"/>
      <c r="G21" s="279"/>
      <c r="H21" s="151"/>
      <c r="I21" s="49"/>
      <c r="J21" s="159"/>
      <c r="K21" s="280">
        <f>K20/27.2</f>
        <v>32.105147058823533</v>
      </c>
      <c r="L21" s="126"/>
      <c r="M21" s="49"/>
      <c r="N21" s="49"/>
      <c r="O21" s="49"/>
      <c r="P21" s="96"/>
      <c r="Q21" s="156"/>
      <c r="R21" s="49"/>
      <c r="S21" s="49"/>
      <c r="T21" s="49"/>
      <c r="U21" s="49"/>
      <c r="V21" s="49"/>
      <c r="W21" s="49"/>
      <c r="X21" s="85"/>
    </row>
    <row r="30" spans="1:24" x14ac:dyDescent="0.3">
      <c r="D30" s="11"/>
      <c r="E30" s="11"/>
      <c r="F30" s="11"/>
      <c r="G30" s="11"/>
      <c r="H30" s="11"/>
      <c r="I30" s="11"/>
      <c r="J30" s="11"/>
    </row>
  </sheetData>
  <mergeCells count="2">
    <mergeCell ref="L4:P4"/>
    <mergeCell ref="Q4:X4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4</vt:i4>
      </vt:variant>
    </vt:vector>
  </HeadingPairs>
  <TitlesOfParts>
    <vt:vector size="24" baseType="lpstr">
      <vt:lpstr>1 день</vt:lpstr>
      <vt:lpstr>2 день</vt:lpstr>
      <vt:lpstr>3 день</vt:lpstr>
      <vt:lpstr>4 день</vt:lpstr>
      <vt:lpstr>5 день</vt:lpstr>
      <vt:lpstr>6 день </vt:lpstr>
      <vt:lpstr>7  день</vt:lpstr>
      <vt:lpstr>8 день</vt:lpstr>
      <vt:lpstr>9 день</vt:lpstr>
      <vt:lpstr>10 день</vt:lpstr>
      <vt:lpstr>11 день</vt:lpstr>
      <vt:lpstr>12 день</vt:lpstr>
      <vt:lpstr>13 день</vt:lpstr>
      <vt:lpstr>14 день</vt:lpstr>
      <vt:lpstr>15 день</vt:lpstr>
      <vt:lpstr>16 день </vt:lpstr>
      <vt:lpstr>17 день</vt:lpstr>
      <vt:lpstr>18 день</vt:lpstr>
      <vt:lpstr>19 день</vt:lpstr>
      <vt:lpstr>20 день</vt:lpstr>
      <vt:lpstr>'18 день'!Область_печати</vt:lpstr>
      <vt:lpstr>'7  день'!Область_печати</vt:lpstr>
      <vt:lpstr>'8 день'!Область_печати</vt:lpstr>
      <vt:lpstr>'9 день'!Область_печати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2025-07-10T08:21:45Z</dcterms:modified>
</cp:coreProperties>
</file>